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0" windowWidth="11805" windowHeight="5670" tabRatio="868" firstSheet="1" activeTab="9"/>
  </bookViews>
  <sheets>
    <sheet name="BakerBerry" sheetId="1" r:id="rId1"/>
    <sheet name="Cook" sheetId="2" r:id="rId2"/>
    <sheet name="Dana" sheetId="3" r:id="rId3"/>
    <sheet name="Feldberg" sheetId="4" r:id="rId4"/>
    <sheet name="Kresge" sheetId="5" r:id="rId5"/>
    <sheet name="Matthews-Fuller" sheetId="6" r:id="rId6"/>
    <sheet name="Paddock" sheetId="7" r:id="rId7"/>
    <sheet name="Rauner" sheetId="8" r:id="rId8"/>
    <sheet name="Sherman" sheetId="9" r:id="rId9"/>
    <sheet name="TOTAL" sheetId="10" r:id="rId10"/>
  </sheets>
  <definedNames>
    <definedName name="_xlnm.Print_Area" localSheetId="0">'BakerBerry'!$A$1:$E$36</definedName>
  </definedNames>
  <calcPr fullCalcOnLoad="1"/>
</workbook>
</file>

<file path=xl/sharedStrings.xml><?xml version="1.0" encoding="utf-8"?>
<sst xmlns="http://schemas.openxmlformats.org/spreadsheetml/2006/main" count="379" uniqueCount="52">
  <si>
    <t>Printed volumes</t>
  </si>
  <si>
    <t>Monographs</t>
  </si>
  <si>
    <t>Serials</t>
  </si>
  <si>
    <t>Govt.Docs.</t>
  </si>
  <si>
    <t>Holdings</t>
  </si>
  <si>
    <t>Added</t>
  </si>
  <si>
    <t>Discarded</t>
  </si>
  <si>
    <t>TOTAL</t>
  </si>
  <si>
    <t>Microform pieces</t>
  </si>
  <si>
    <t>Microfilm</t>
  </si>
  <si>
    <t>Microfiche</t>
  </si>
  <si>
    <t>Microcard</t>
  </si>
  <si>
    <t>Microprint</t>
  </si>
  <si>
    <t>Other formats</t>
  </si>
  <si>
    <t>Motion picture/film</t>
  </si>
  <si>
    <t>Sound recordings</t>
  </si>
  <si>
    <t>Video recordings</t>
  </si>
  <si>
    <t>Diskettes</t>
  </si>
  <si>
    <t>Slides</t>
  </si>
  <si>
    <t>Maps</t>
  </si>
  <si>
    <t>Manuscripts</t>
  </si>
  <si>
    <t>Other</t>
  </si>
  <si>
    <t>CD-ROMS</t>
  </si>
  <si>
    <t>Current serial titles</t>
  </si>
  <si>
    <t>Serials (printed)</t>
  </si>
  <si>
    <t>Serials (electronic)</t>
  </si>
  <si>
    <t>Serials (microform)</t>
  </si>
  <si>
    <t>I. Collection Growth</t>
  </si>
  <si>
    <t>BAKER</t>
  </si>
  <si>
    <t>06/07</t>
  </si>
  <si>
    <t>COOK</t>
  </si>
  <si>
    <t>DANA</t>
  </si>
  <si>
    <t>FELDBERG</t>
  </si>
  <si>
    <t>KRESGE (Phys-Sci)</t>
  </si>
  <si>
    <t>MATTHEWS-FULLER</t>
  </si>
  <si>
    <t>PADDOCK</t>
  </si>
  <si>
    <t>RAUNER</t>
  </si>
  <si>
    <t>Manuscripts (lin.feet)</t>
  </si>
  <si>
    <t>Photographs</t>
  </si>
  <si>
    <t>SHERMAN</t>
  </si>
  <si>
    <t>6/30/2007</t>
  </si>
  <si>
    <t>Serials (Web)</t>
  </si>
  <si>
    <t>Serials (other electronic)</t>
  </si>
  <si>
    <t>Serials (web)</t>
  </si>
  <si>
    <t>Government documents</t>
  </si>
  <si>
    <t>Collection Growth</t>
  </si>
  <si>
    <t>ALL LIBRARIES</t>
  </si>
  <si>
    <t>Network Resources</t>
  </si>
  <si>
    <t>Collections &amp; Databases</t>
  </si>
  <si>
    <t>Net Added:</t>
  </si>
  <si>
    <t>Continuing Resources</t>
  </si>
  <si>
    <t>Starting FY07 e-serials are counted via e-resources in the Online Catalog.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</si>
</sst>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1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3">
      <selection activeCell="E36" sqref="A1:E36"/>
    </sheetView>
  </sheetViews>
  <sheetFormatPr defaultColWidth="9.00390625" defaultRowHeight="12"/>
  <cols>
    <col min="1" max="1" width="19.625" style="2" customWidth="1"/>
    <col min="2" max="16384" width="10.875" style="2" customWidth="1"/>
  </cols>
  <sheetData>
    <row r="1" spans="1:3" s="1" customFormat="1" ht="12">
      <c r="A1" s="1" t="s">
        <v>27</v>
      </c>
      <c r="C1" s="1" t="s">
        <v>28</v>
      </c>
    </row>
    <row r="3" spans="2:5" s="3" customFormat="1" ht="12">
      <c r="B3" s="3" t="s">
        <v>4</v>
      </c>
      <c r="C3" s="3" t="s">
        <v>5</v>
      </c>
      <c r="D3" s="3" t="s">
        <v>6</v>
      </c>
      <c r="E3" s="3" t="s">
        <v>4</v>
      </c>
    </row>
    <row r="4" spans="2:5" s="3" customFormat="1" ht="12">
      <c r="B4" s="4">
        <v>37436</v>
      </c>
      <c r="C4" s="6" t="s">
        <v>29</v>
      </c>
      <c r="D4" s="6" t="s">
        <v>29</v>
      </c>
      <c r="E4" s="4">
        <v>37801</v>
      </c>
    </row>
    <row r="5" spans="1:5" ht="12">
      <c r="A5" s="1" t="s">
        <v>0</v>
      </c>
      <c r="B5" s="5"/>
      <c r="C5" s="5"/>
      <c r="D5" s="5"/>
      <c r="E5" s="5"/>
    </row>
    <row r="6" spans="1:5" ht="12">
      <c r="A6" s="2" t="s">
        <v>1</v>
      </c>
      <c r="B6" s="5"/>
      <c r="C6" s="5">
        <v>27108</v>
      </c>
      <c r="D6" s="5">
        <v>299</v>
      </c>
      <c r="E6" s="5"/>
    </row>
    <row r="7" spans="1:5" ht="12">
      <c r="A7" s="2" t="s">
        <v>2</v>
      </c>
      <c r="B7" s="5"/>
      <c r="C7" s="5">
        <v>2974</v>
      </c>
      <c r="D7" s="5">
        <v>82</v>
      </c>
      <c r="E7" s="5"/>
    </row>
    <row r="8" spans="1:5" ht="12">
      <c r="A8" s="2" t="s">
        <v>3</v>
      </c>
      <c r="B8" s="5"/>
      <c r="C8" s="5">
        <v>3467</v>
      </c>
      <c r="D8" s="5">
        <v>110</v>
      </c>
      <c r="E8" s="5"/>
    </row>
    <row r="9" spans="1:5" ht="12">
      <c r="A9" s="2" t="s">
        <v>7</v>
      </c>
      <c r="B9" s="5">
        <v>1694575</v>
      </c>
      <c r="C9" s="5">
        <f>C6+C7+C8</f>
        <v>33549</v>
      </c>
      <c r="D9" s="5">
        <f>D6+D7+D8</f>
        <v>491</v>
      </c>
      <c r="E9" s="5">
        <f>B9+C9-D9</f>
        <v>1727633</v>
      </c>
    </row>
    <row r="10" spans="2:5" ht="12">
      <c r="B10" s="5"/>
      <c r="C10" s="5"/>
      <c r="D10" s="5"/>
      <c r="E10" s="5"/>
    </row>
    <row r="11" spans="1:5" ht="12">
      <c r="A11" s="1" t="s">
        <v>8</v>
      </c>
      <c r="B11" s="5"/>
      <c r="C11" s="5"/>
      <c r="D11" s="5"/>
      <c r="E11" s="5"/>
    </row>
    <row r="12" spans="1:7" ht="12">
      <c r="A12" s="2" t="s">
        <v>9</v>
      </c>
      <c r="B12" s="5">
        <v>74149</v>
      </c>
      <c r="C12" s="5">
        <v>894</v>
      </c>
      <c r="D12" s="5">
        <v>0</v>
      </c>
      <c r="E12" s="5">
        <f>B12+C12-D12</f>
        <v>75043</v>
      </c>
      <c r="G12" s="5"/>
    </row>
    <row r="13" spans="1:7" ht="12">
      <c r="A13" s="2" t="s">
        <v>10</v>
      </c>
      <c r="B13" s="5">
        <v>1436187</v>
      </c>
      <c r="C13" s="5">
        <v>14398</v>
      </c>
      <c r="D13" s="5">
        <v>0</v>
      </c>
      <c r="E13" s="5">
        <f>B13+C13-D13</f>
        <v>1450585</v>
      </c>
      <c r="G13" s="5"/>
    </row>
    <row r="14" spans="1:7" ht="12">
      <c r="A14" s="2" t="s">
        <v>11</v>
      </c>
      <c r="B14" s="5">
        <v>59213</v>
      </c>
      <c r="C14" s="5">
        <v>0</v>
      </c>
      <c r="D14" s="5">
        <v>0</v>
      </c>
      <c r="E14" s="5">
        <f>B14+C14-D14</f>
        <v>59213</v>
      </c>
      <c r="G14" s="5"/>
    </row>
    <row r="15" spans="1:7" ht="12">
      <c r="A15" s="2" t="s">
        <v>12</v>
      </c>
      <c r="B15" s="5">
        <v>169934</v>
      </c>
      <c r="C15" s="5">
        <v>0</v>
      </c>
      <c r="D15" s="5">
        <v>0</v>
      </c>
      <c r="E15" s="5">
        <f>B15+C15-D15</f>
        <v>169934</v>
      </c>
      <c r="G15" s="5"/>
    </row>
    <row r="16" spans="1:7" ht="12">
      <c r="A16" s="2" t="s">
        <v>7</v>
      </c>
      <c r="B16" s="5">
        <f>B12+B13+B14+B15</f>
        <v>1739483</v>
      </c>
      <c r="C16" s="5">
        <f>C12+C13+C14+C15</f>
        <v>15292</v>
      </c>
      <c r="D16" s="5">
        <f>D12+D13+D14+D15</f>
        <v>0</v>
      </c>
      <c r="E16" s="5">
        <f>SUM(E12:E15)</f>
        <v>1754775</v>
      </c>
      <c r="F16" s="5"/>
      <c r="G16" s="5"/>
    </row>
    <row r="17" spans="2:5" ht="12">
      <c r="B17" s="5"/>
      <c r="C17" s="5"/>
      <c r="D17" s="5"/>
      <c r="E17" s="5"/>
    </row>
    <row r="18" spans="1:5" ht="12">
      <c r="A18" s="1" t="s">
        <v>13</v>
      </c>
      <c r="B18" s="5"/>
      <c r="C18" s="5"/>
      <c r="D18" s="5"/>
      <c r="E18" s="5"/>
    </row>
    <row r="19" spans="1:5" ht="12">
      <c r="A19" s="2" t="s">
        <v>14</v>
      </c>
      <c r="B19" s="5">
        <v>216</v>
      </c>
      <c r="C19" s="5">
        <v>0</v>
      </c>
      <c r="D19" s="5">
        <v>0</v>
      </c>
      <c r="E19" s="5">
        <f aca="true" t="shared" si="0" ref="E19:E28">B19+C19-D19</f>
        <v>216</v>
      </c>
    </row>
    <row r="20" spans="1:5" ht="12">
      <c r="A20" s="2" t="s">
        <v>15</v>
      </c>
      <c r="B20" s="5">
        <v>1398</v>
      </c>
      <c r="C20" s="5">
        <v>72</v>
      </c>
      <c r="D20" s="5">
        <v>1</v>
      </c>
      <c r="E20" s="5">
        <f t="shared" si="0"/>
        <v>1469</v>
      </c>
    </row>
    <row r="21" spans="1:5" ht="12">
      <c r="A21" s="2" t="s">
        <v>16</v>
      </c>
      <c r="B21" s="5">
        <v>10040</v>
      </c>
      <c r="C21" s="5">
        <v>2436</v>
      </c>
      <c r="D21" s="5">
        <v>27</v>
      </c>
      <c r="E21" s="5">
        <f>B21+C21-D21</f>
        <v>12449</v>
      </c>
    </row>
    <row r="22" spans="1:5" ht="12">
      <c r="A22" s="2" t="s">
        <v>22</v>
      </c>
      <c r="B22" s="5">
        <v>3576</v>
      </c>
      <c r="C22" s="5">
        <v>428</v>
      </c>
      <c r="D22" s="5">
        <v>25</v>
      </c>
      <c r="E22" s="5">
        <f t="shared" si="0"/>
        <v>3979</v>
      </c>
    </row>
    <row r="23" spans="1:5" ht="12">
      <c r="A23" s="2" t="s">
        <v>17</v>
      </c>
      <c r="B23" s="5">
        <v>198</v>
      </c>
      <c r="C23" s="5">
        <v>0</v>
      </c>
      <c r="D23" s="5">
        <v>10</v>
      </c>
      <c r="E23" s="5">
        <f t="shared" si="0"/>
        <v>188</v>
      </c>
    </row>
    <row r="24" spans="1:5" ht="12">
      <c r="A24" s="2" t="s">
        <v>18</v>
      </c>
      <c r="B24" s="5">
        <v>22438</v>
      </c>
      <c r="C24" s="5">
        <v>1</v>
      </c>
      <c r="D24" s="5">
        <v>0</v>
      </c>
      <c r="E24" s="5">
        <f t="shared" si="0"/>
        <v>22439</v>
      </c>
    </row>
    <row r="25" spans="1:5" ht="12">
      <c r="A25" s="2" t="s">
        <v>19</v>
      </c>
      <c r="B25" s="5">
        <v>188619</v>
      </c>
      <c r="C25" s="5">
        <v>1047</v>
      </c>
      <c r="D25" s="5">
        <v>5</v>
      </c>
      <c r="E25" s="5">
        <f t="shared" si="0"/>
        <v>189661</v>
      </c>
    </row>
    <row r="26" spans="1:5" ht="12">
      <c r="A26" s="2" t="s">
        <v>20</v>
      </c>
      <c r="B26" s="5">
        <v>0</v>
      </c>
      <c r="C26" s="5">
        <v>0</v>
      </c>
      <c r="D26" s="5">
        <v>0</v>
      </c>
      <c r="E26" s="5">
        <f t="shared" si="0"/>
        <v>0</v>
      </c>
    </row>
    <row r="27" spans="1:5" ht="12">
      <c r="A27" s="2" t="s">
        <v>38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5">
        <v>0</v>
      </c>
      <c r="C28" s="5">
        <v>0</v>
      </c>
      <c r="D28" s="5">
        <v>0</v>
      </c>
      <c r="E28" s="5">
        <f t="shared" si="0"/>
        <v>0</v>
      </c>
    </row>
    <row r="29" spans="1:5" ht="12">
      <c r="A29" s="2" t="s">
        <v>7</v>
      </c>
      <c r="B29" s="5">
        <f>SUM(B19:B28)</f>
        <v>226485</v>
      </c>
      <c r="C29" s="5">
        <f>SUM(C19:C28)</f>
        <v>3984</v>
      </c>
      <c r="D29" s="5">
        <f>SUM(D19:D28)</f>
        <v>68</v>
      </c>
      <c r="E29" s="5">
        <f>SUM(E19:E28)</f>
        <v>230401</v>
      </c>
    </row>
    <row r="30" spans="2:5" s="7" customFormat="1" ht="12">
      <c r="B30" s="8"/>
      <c r="C30" s="8"/>
      <c r="D30" s="8"/>
      <c r="E30" s="8"/>
    </row>
    <row r="31" spans="1:5" ht="12">
      <c r="A31" s="1" t="s">
        <v>23</v>
      </c>
      <c r="B31" s="5"/>
      <c r="C31" s="5"/>
      <c r="D31" s="5"/>
      <c r="E31" s="5"/>
    </row>
    <row r="32" spans="1:6" ht="12">
      <c r="A32" s="2" t="s">
        <v>24</v>
      </c>
      <c r="B32" s="5">
        <v>10487</v>
      </c>
      <c r="C32" s="5">
        <v>97</v>
      </c>
      <c r="D32" s="5">
        <v>85</v>
      </c>
      <c r="E32" s="5">
        <f>B32+C32-D32</f>
        <v>10499</v>
      </c>
      <c r="F32" s="5"/>
    </row>
    <row r="33" spans="1:5" ht="12">
      <c r="A33" s="2" t="s">
        <v>41</v>
      </c>
      <c r="B33" s="5"/>
      <c r="C33" s="5"/>
      <c r="D33" s="5"/>
      <c r="E33" s="5">
        <v>10758</v>
      </c>
    </row>
    <row r="34" spans="1:5" ht="12">
      <c r="A34" s="2" t="s">
        <v>42</v>
      </c>
      <c r="B34" s="5"/>
      <c r="C34" s="5"/>
      <c r="D34" s="5"/>
      <c r="E34" s="5">
        <v>91</v>
      </c>
    </row>
    <row r="35" spans="1:5" ht="12">
      <c r="A35" s="2" t="s">
        <v>26</v>
      </c>
      <c r="B35" s="5">
        <v>779</v>
      </c>
      <c r="C35" s="5">
        <v>0</v>
      </c>
      <c r="D35" s="5">
        <v>22</v>
      </c>
      <c r="E35" s="5">
        <f>B35+C35-D35</f>
        <v>757</v>
      </c>
    </row>
    <row r="36" spans="1:5" ht="12">
      <c r="A36" s="2" t="s">
        <v>7</v>
      </c>
      <c r="B36" s="5"/>
      <c r="C36" s="5">
        <f>C32+C33+C35</f>
        <v>97</v>
      </c>
      <c r="D36" s="5">
        <f>D32+D33+D35</f>
        <v>107</v>
      </c>
      <c r="E36" s="5">
        <f>SUM(E32:E35)</f>
        <v>22105</v>
      </c>
    </row>
    <row r="38" spans="3:5" ht="12">
      <c r="C38" s="5"/>
      <c r="D38" s="5"/>
      <c r="E38" s="5"/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20">
      <selection activeCell="D26" sqref="D26:D27"/>
    </sheetView>
  </sheetViews>
  <sheetFormatPr defaultColWidth="9.00390625" defaultRowHeight="12"/>
  <cols>
    <col min="1" max="1" width="19.75390625" style="0" customWidth="1"/>
    <col min="2" max="5" width="13.125" style="0" customWidth="1"/>
  </cols>
  <sheetData>
    <row r="1" spans="1:3" s="12" customFormat="1" ht="12">
      <c r="A1" s="12" t="s">
        <v>45</v>
      </c>
      <c r="C1" s="12" t="s">
        <v>46</v>
      </c>
    </row>
    <row r="3" spans="2:5" ht="12">
      <c r="B3" s="15" t="s">
        <v>4</v>
      </c>
      <c r="C3" s="3" t="s">
        <v>5</v>
      </c>
      <c r="D3" s="3" t="s">
        <v>6</v>
      </c>
      <c r="E3" s="3" t="s">
        <v>4</v>
      </c>
    </row>
    <row r="4" spans="1:5" ht="12">
      <c r="A4" s="3"/>
      <c r="B4" s="4">
        <v>37436</v>
      </c>
      <c r="C4" s="6" t="s">
        <v>29</v>
      </c>
      <c r="D4" s="6" t="s">
        <v>29</v>
      </c>
      <c r="E4" s="6" t="s">
        <v>40</v>
      </c>
    </row>
    <row r="5" spans="1:5" ht="12">
      <c r="A5" s="1" t="s">
        <v>0</v>
      </c>
      <c r="B5" s="5"/>
      <c r="C5" s="2"/>
      <c r="D5" s="2"/>
      <c r="E5" s="2"/>
    </row>
    <row r="6" spans="1:5" ht="12">
      <c r="A6" s="2" t="s">
        <v>1</v>
      </c>
      <c r="B6" s="5"/>
      <c r="C6" s="5">
        <f>SUM(BakerBerry:Sherman!C6)</f>
        <v>36846</v>
      </c>
      <c r="D6" s="5">
        <f>SUM(BakerBerry:Sherman!D6)</f>
        <v>3882</v>
      </c>
      <c r="E6" s="5"/>
    </row>
    <row r="7" spans="1:5" ht="12">
      <c r="A7" s="2" t="s">
        <v>2</v>
      </c>
      <c r="B7" s="5"/>
      <c r="C7" s="5">
        <f>SUM(BakerBerry:Sherman!C7)</f>
        <v>6533</v>
      </c>
      <c r="D7" s="5">
        <f>SUM(BakerBerry:Sherman!D7)</f>
        <v>3742</v>
      </c>
      <c r="E7" s="5"/>
    </row>
    <row r="8" spans="1:5" ht="12">
      <c r="A8" s="2" t="s">
        <v>44</v>
      </c>
      <c r="B8" s="5"/>
      <c r="C8" s="5">
        <f>SUM(BakerBerry:Sherman!C8)</f>
        <v>3467</v>
      </c>
      <c r="D8" s="5">
        <f>SUM(BakerBerry:Sherman!D8)</f>
        <v>110</v>
      </c>
      <c r="E8" s="5"/>
    </row>
    <row r="9" spans="1:5" ht="12">
      <c r="A9" s="2" t="s">
        <v>7</v>
      </c>
      <c r="B9" s="5">
        <f>SUM(BakerBerry:Sherman!B9)</f>
        <v>2511667</v>
      </c>
      <c r="C9" s="5">
        <f>SUM(BakerBerry:Sherman!C9)</f>
        <v>46847</v>
      </c>
      <c r="D9" s="5">
        <f>SUM(BakerBerry:Sherman!D9)</f>
        <v>7732</v>
      </c>
      <c r="E9" s="5">
        <f>SUM(BakerBerry:Sherman!E9)</f>
        <v>2550782</v>
      </c>
    </row>
    <row r="10" spans="1:5" ht="12">
      <c r="A10" s="2"/>
      <c r="B10" s="5"/>
      <c r="C10" s="5"/>
      <c r="D10" s="5"/>
      <c r="E10" s="5"/>
    </row>
    <row r="11" spans="1:5" ht="12">
      <c r="A11" s="1" t="s">
        <v>8</v>
      </c>
      <c r="B11" s="5"/>
      <c r="C11" s="5"/>
      <c r="D11" s="5"/>
      <c r="E11" s="5"/>
    </row>
    <row r="12" spans="1:5" ht="12">
      <c r="A12" s="2" t="s">
        <v>9</v>
      </c>
      <c r="B12" s="5">
        <f>SUM(BakerBerry:Sherman!B12)</f>
        <v>82182</v>
      </c>
      <c r="C12" s="5">
        <f>SUM(BakerBerry:Sherman!C12)</f>
        <v>894</v>
      </c>
      <c r="D12" s="5">
        <f>SUM(BakerBerry:Sherman!D12)</f>
        <v>17</v>
      </c>
      <c r="E12" s="5">
        <f>SUM(BakerBerry:Sherman!E12)</f>
        <v>83059</v>
      </c>
    </row>
    <row r="13" spans="1:5" ht="12">
      <c r="A13" s="2" t="s">
        <v>10</v>
      </c>
      <c r="B13" s="5">
        <f>SUM(BakerBerry:Sherman!B13)</f>
        <v>2270793</v>
      </c>
      <c r="C13" s="5">
        <f>SUM(BakerBerry:Sherman!C13)</f>
        <v>14754</v>
      </c>
      <c r="D13" s="5">
        <f>SUM(BakerBerry:Sherman!D13)</f>
        <v>10</v>
      </c>
      <c r="E13" s="5">
        <f>SUM(BakerBerry:Sherman!E13)</f>
        <v>2285537</v>
      </c>
    </row>
    <row r="14" spans="1:5" ht="12">
      <c r="A14" s="2" t="s">
        <v>11</v>
      </c>
      <c r="B14" s="5">
        <f>SUM(BakerBerry:Sherman!B14)</f>
        <v>59593</v>
      </c>
      <c r="C14" s="5">
        <f>SUM(BakerBerry:Sherman!C14)</f>
        <v>0</v>
      </c>
      <c r="D14" s="5">
        <f>SUM(BakerBerry:Sherman!D14)</f>
        <v>0</v>
      </c>
      <c r="E14" s="5">
        <f>SUM(BakerBerry:Sherman!E14)</f>
        <v>59593</v>
      </c>
    </row>
    <row r="15" spans="1:5" ht="12">
      <c r="A15" s="2" t="s">
        <v>12</v>
      </c>
      <c r="B15" s="5">
        <f>SUM(BakerBerry:Sherman!B15)</f>
        <v>171576</v>
      </c>
      <c r="C15" s="5">
        <f>SUM(BakerBerry:Sherman!C15)</f>
        <v>0</v>
      </c>
      <c r="D15" s="5">
        <f>SUM(BakerBerry:Sherman!D15)</f>
        <v>0</v>
      </c>
      <c r="E15" s="5">
        <f>SUM(BakerBerry:Sherman!E15)</f>
        <v>171576</v>
      </c>
    </row>
    <row r="16" spans="1:5" ht="12">
      <c r="A16" s="2" t="s">
        <v>7</v>
      </c>
      <c r="B16" s="5">
        <f>SUM(BakerBerry:Sherman!B16)</f>
        <v>2584144</v>
      </c>
      <c r="C16" s="5">
        <f>SUM(BakerBerry:Sherman!C16)</f>
        <v>15648</v>
      </c>
      <c r="D16" s="5">
        <f>SUM(BakerBerry:Sherman!D16)</f>
        <v>27</v>
      </c>
      <c r="E16" s="5">
        <f>SUM(BakerBerry:Sherman!E16)</f>
        <v>2599765</v>
      </c>
    </row>
    <row r="17" spans="1:5" ht="12">
      <c r="A17" s="2"/>
      <c r="B17" s="5"/>
      <c r="C17" s="5"/>
      <c r="D17" s="5"/>
      <c r="E17" s="5"/>
    </row>
    <row r="18" spans="1:5" ht="12">
      <c r="A18" s="1" t="s">
        <v>13</v>
      </c>
      <c r="B18" s="5"/>
      <c r="C18" s="5"/>
      <c r="D18" s="5"/>
      <c r="E18" s="5"/>
    </row>
    <row r="19" spans="1:5" ht="12">
      <c r="A19" s="2" t="s">
        <v>14</v>
      </c>
      <c r="B19" s="5">
        <f>SUM(BakerBerry:Sherman!B19)</f>
        <v>314</v>
      </c>
      <c r="C19" s="5">
        <f>SUM(BakerBerry:Sherman!C19)</f>
        <v>0</v>
      </c>
      <c r="D19" s="5">
        <f>SUM(BakerBerry:Sherman!D19)</f>
        <v>0</v>
      </c>
      <c r="E19" s="5">
        <f>SUM(BakerBerry:Sherman!E19)</f>
        <v>314</v>
      </c>
    </row>
    <row r="20" spans="1:5" ht="12">
      <c r="A20" s="2" t="s">
        <v>15</v>
      </c>
      <c r="B20" s="5">
        <f>SUM(BakerBerry:Sherman!B20)</f>
        <v>35579</v>
      </c>
      <c r="C20" s="5">
        <f>SUM(BakerBerry:Sherman!C20)</f>
        <v>1007</v>
      </c>
      <c r="D20" s="5">
        <f>SUM(BakerBerry:Sherman!D20)</f>
        <v>736</v>
      </c>
      <c r="E20" s="5">
        <f>SUM(BakerBerry:Sherman!E20)</f>
        <v>35850</v>
      </c>
    </row>
    <row r="21" spans="1:5" ht="12">
      <c r="A21" s="2" t="s">
        <v>16</v>
      </c>
      <c r="B21" s="5">
        <f>SUM(BakerBerry:Sherman!B21)</f>
        <v>13659</v>
      </c>
      <c r="C21" s="5">
        <f>SUM(BakerBerry:Sherman!C21)</f>
        <v>2628</v>
      </c>
      <c r="D21" s="5">
        <f>SUM(BakerBerry:Sherman!D21)</f>
        <v>516</v>
      </c>
      <c r="E21" s="5">
        <f>SUM(BakerBerry:Sherman!E21)</f>
        <v>15771</v>
      </c>
    </row>
    <row r="22" spans="1:5" ht="12">
      <c r="A22" s="2" t="s">
        <v>22</v>
      </c>
      <c r="B22" s="5">
        <f>SUM(BakerBerry:Sherman!B22)</f>
        <v>9827</v>
      </c>
      <c r="C22" s="5">
        <f>SUM(BakerBerry:Sherman!C22)</f>
        <v>469</v>
      </c>
      <c r="D22" s="5">
        <f>SUM(BakerBerry:Sherman!D22)</f>
        <v>58</v>
      </c>
      <c r="E22" s="5">
        <f>SUM(BakerBerry:Sherman!E22)</f>
        <v>10238</v>
      </c>
    </row>
    <row r="23" spans="1:5" ht="12">
      <c r="A23" s="2" t="s">
        <v>17</v>
      </c>
      <c r="B23" s="5">
        <f>SUM(BakerBerry:Sherman!B23)</f>
        <v>562</v>
      </c>
      <c r="C23" s="5">
        <f>SUM(BakerBerry:Sherman!C23)</f>
        <v>0</v>
      </c>
      <c r="D23" s="5">
        <f>SUM(BakerBerry:Sherman!D23)</f>
        <v>10</v>
      </c>
      <c r="E23" s="5">
        <f>SUM(BakerBerry:Sherman!E23)</f>
        <v>552</v>
      </c>
    </row>
    <row r="24" spans="1:5" ht="12">
      <c r="A24" s="2" t="s">
        <v>18</v>
      </c>
      <c r="B24" s="5">
        <f>SUM(BakerBerry:Sherman!B24)</f>
        <v>43596</v>
      </c>
      <c r="C24" s="5">
        <f>SUM(BakerBerry:Sherman!C24)</f>
        <v>1</v>
      </c>
      <c r="D24" s="5">
        <f>SUM(BakerBerry:Sherman!D24)</f>
        <v>26</v>
      </c>
      <c r="E24" s="5">
        <f>SUM(BakerBerry:Sherman!E24)</f>
        <v>43571</v>
      </c>
    </row>
    <row r="25" spans="1:5" ht="12">
      <c r="A25" s="2" t="s">
        <v>19</v>
      </c>
      <c r="B25" s="5">
        <f>SUM(BakerBerry:Sherman!B25)</f>
        <v>188846</v>
      </c>
      <c r="C25" s="5">
        <f>SUM(BakerBerry:Sherman!C25)</f>
        <v>1062</v>
      </c>
      <c r="D25" s="5">
        <f>SUM(BakerBerry:Sherman!D25)</f>
        <v>5</v>
      </c>
      <c r="E25" s="5">
        <f>SUM(BakerBerry:Sherman!E25)</f>
        <v>189903</v>
      </c>
    </row>
    <row r="26" spans="1:5" ht="12">
      <c r="A26" s="2" t="s">
        <v>20</v>
      </c>
      <c r="B26" s="5">
        <f>SUM(BakerBerry:Sherman!B26)</f>
        <v>21373</v>
      </c>
      <c r="C26" s="5">
        <f>SUM(BakerBerry:Sherman!C26)</f>
        <v>999</v>
      </c>
      <c r="D26" s="5">
        <v>0</v>
      </c>
      <c r="E26" s="5">
        <f>SUM(BakerBerry:Sherman!E26)</f>
        <v>22372</v>
      </c>
    </row>
    <row r="27" spans="1:5" ht="12">
      <c r="A27" s="2" t="s">
        <v>38</v>
      </c>
      <c r="B27" s="5">
        <f>SUM(BakerBerry:Sherman!B27)</f>
        <v>454291</v>
      </c>
      <c r="C27" s="5">
        <f>SUM(BakerBerry:Sherman!C27)</f>
        <v>5855</v>
      </c>
      <c r="D27" s="5">
        <v>0</v>
      </c>
      <c r="E27" s="5">
        <f>SUM(BakerBerry:Sherman!E27)</f>
        <v>460146</v>
      </c>
    </row>
    <row r="28" spans="1:5" ht="12">
      <c r="A28" s="2" t="s">
        <v>21</v>
      </c>
      <c r="B28" s="5">
        <f>SUM(BakerBerry:Sherman!B28)</f>
        <v>797</v>
      </c>
      <c r="C28" s="5">
        <f>SUM(BakerBerry:Sherman!C28)</f>
        <v>0</v>
      </c>
      <c r="D28" s="5">
        <f>SUM(BakerBerry:Sherman!D28)</f>
        <v>0</v>
      </c>
      <c r="E28" s="5">
        <f>SUM(BakerBerry:Sherman!E28)</f>
        <v>797</v>
      </c>
    </row>
    <row r="29" spans="1:5" ht="12">
      <c r="A29" s="2" t="s">
        <v>7</v>
      </c>
      <c r="B29" s="5">
        <f>SUM(BakerBerry:Sherman!B29)</f>
        <v>768844</v>
      </c>
      <c r="C29" s="5">
        <f>SUM(BakerBerry:Sherman!C29)</f>
        <v>12021</v>
      </c>
      <c r="D29" s="5">
        <f>SUM(BakerBerry:Sherman!D29)</f>
        <v>1351</v>
      </c>
      <c r="E29" s="5">
        <f>SUM(BakerBerry:Sherman!E29)</f>
        <v>779514</v>
      </c>
    </row>
    <row r="30" spans="1:5" ht="12">
      <c r="A30" s="2"/>
      <c r="B30" s="5"/>
      <c r="C30" s="5"/>
      <c r="D30" s="5"/>
      <c r="E30" s="5"/>
    </row>
    <row r="31" spans="1:5" ht="12">
      <c r="A31" s="1" t="s">
        <v>23</v>
      </c>
      <c r="B31" s="5"/>
      <c r="C31" s="5"/>
      <c r="D31" s="5"/>
      <c r="E31" s="5"/>
    </row>
    <row r="32" spans="1:5" ht="12">
      <c r="A32" s="2" t="s">
        <v>24</v>
      </c>
      <c r="B32" s="5">
        <f>SUM(BakerBerry:Sherman!B32)</f>
        <v>16490</v>
      </c>
      <c r="C32" s="5">
        <f>SUM(BakerBerry:Sherman!C32)</f>
        <v>130</v>
      </c>
      <c r="D32" s="5">
        <f>SUM(BakerBerry:Sherman!D32)</f>
        <v>318</v>
      </c>
      <c r="E32" s="5">
        <f>SUM(BakerBerry:Sherman!E32)</f>
        <v>16302</v>
      </c>
    </row>
    <row r="33" spans="1:5" ht="12">
      <c r="A33" s="2" t="s">
        <v>41</v>
      </c>
      <c r="B33" s="5"/>
      <c r="C33" s="5"/>
      <c r="D33" s="5"/>
      <c r="E33" s="5">
        <f>SUM(BakerBerry:Sherman!E33)</f>
        <v>24828</v>
      </c>
    </row>
    <row r="34" spans="1:5" ht="12">
      <c r="A34" s="2" t="s">
        <v>42</v>
      </c>
      <c r="B34" s="5"/>
      <c r="C34" s="5"/>
      <c r="D34" s="5"/>
      <c r="E34" s="5">
        <f>SUM(BakerBerry:Sherman!E34)</f>
        <v>140</v>
      </c>
    </row>
    <row r="35" spans="1:5" ht="12">
      <c r="A35" s="2" t="s">
        <v>26</v>
      </c>
      <c r="B35" s="5">
        <f>SUM(BakerBerry:Sherman!B35)</f>
        <v>913</v>
      </c>
      <c r="C35" s="5">
        <f>SUM(BakerBerry:Sherman!C35)</f>
        <v>0</v>
      </c>
      <c r="D35" s="5">
        <f>SUM(BakerBerry:Sherman!D35)</f>
        <v>67</v>
      </c>
      <c r="E35" s="5">
        <f>SUM(BakerBerry:Sherman!E35)</f>
        <v>846</v>
      </c>
    </row>
    <row r="36" spans="1:5" ht="12">
      <c r="A36" s="2" t="s">
        <v>7</v>
      </c>
      <c r="B36" s="5"/>
      <c r="C36" s="5">
        <f>SUM(BakerBerry:Sherman!C36)</f>
        <v>130</v>
      </c>
      <c r="D36" s="5">
        <f>SUM(BakerBerry:Sherman!D36)</f>
        <v>385</v>
      </c>
      <c r="E36" s="5">
        <f>SUM(BakerBerry:Sherman!E36)</f>
        <v>42116</v>
      </c>
    </row>
    <row r="37" ht="12">
      <c r="A37" s="20" t="s">
        <v>51</v>
      </c>
    </row>
    <row r="39" spans="1:3" ht="12">
      <c r="A39" s="12" t="s">
        <v>47</v>
      </c>
      <c r="C39" s="12" t="s">
        <v>49</v>
      </c>
    </row>
    <row r="40" spans="1:5" ht="12">
      <c r="A40" t="s">
        <v>50</v>
      </c>
      <c r="B40" s="11">
        <v>39400</v>
      </c>
      <c r="C40" s="11">
        <f>42670-B40</f>
        <v>3270</v>
      </c>
      <c r="D40" s="11">
        <v>0</v>
      </c>
      <c r="E40" s="11">
        <f>B40+C40</f>
        <v>42670</v>
      </c>
    </row>
    <row r="41" spans="1:5" ht="12">
      <c r="A41" t="s">
        <v>48</v>
      </c>
      <c r="B41" s="11">
        <v>1331</v>
      </c>
      <c r="C41" s="11">
        <f>1337-B41</f>
        <v>6</v>
      </c>
      <c r="D41" s="11">
        <v>0</v>
      </c>
      <c r="E41" s="11">
        <f>B41+C41</f>
        <v>1337</v>
      </c>
    </row>
    <row r="42" spans="1:5" ht="12">
      <c r="A42" t="s">
        <v>1</v>
      </c>
      <c r="B42" s="11">
        <v>178728</v>
      </c>
      <c r="C42" s="11">
        <f>182049-B42</f>
        <v>3321</v>
      </c>
      <c r="D42" s="11">
        <v>0</v>
      </c>
      <c r="E42" s="11">
        <f>B42+C42</f>
        <v>182049</v>
      </c>
    </row>
    <row r="43" spans="1:5" ht="12">
      <c r="A43" t="s">
        <v>7</v>
      </c>
      <c r="B43" s="11">
        <f>SUM(B40:B42)</f>
        <v>219459</v>
      </c>
      <c r="C43" s="11">
        <f>SUM(C40:C42)</f>
        <v>6597</v>
      </c>
      <c r="D43" s="11">
        <f>SUM(D40:D42)</f>
        <v>0</v>
      </c>
      <c r="E43" s="11">
        <f>SUM(E40:E42)</f>
        <v>226056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1">
      <selection activeCell="C9" sqref="C9:D9"/>
    </sheetView>
  </sheetViews>
  <sheetFormatPr defaultColWidth="9.00390625" defaultRowHeight="12"/>
  <cols>
    <col min="1" max="1" width="20.125" style="0" customWidth="1"/>
    <col min="2" max="16384" width="11.375" style="0" customWidth="1"/>
  </cols>
  <sheetData>
    <row r="1" spans="1:5" ht="12">
      <c r="A1" s="1" t="s">
        <v>27</v>
      </c>
      <c r="B1" s="1"/>
      <c r="C1" s="1" t="s">
        <v>30</v>
      </c>
      <c r="D1" s="1"/>
      <c r="E1" s="1"/>
    </row>
    <row r="2" spans="1:5" ht="12">
      <c r="A2" s="2"/>
      <c r="B2" s="2"/>
      <c r="C2" s="2"/>
      <c r="D2" s="2"/>
      <c r="E2" s="2"/>
    </row>
    <row r="3" spans="1:5" ht="12">
      <c r="A3" s="3"/>
      <c r="B3" s="3" t="s">
        <v>4</v>
      </c>
      <c r="C3" s="3" t="s">
        <v>5</v>
      </c>
      <c r="D3" s="3" t="s">
        <v>6</v>
      </c>
      <c r="E3" s="3" t="s">
        <v>4</v>
      </c>
    </row>
    <row r="4" spans="1:5" ht="12">
      <c r="A4" s="3"/>
      <c r="B4" s="4">
        <v>37436</v>
      </c>
      <c r="C4" s="6" t="s">
        <v>29</v>
      </c>
      <c r="D4" s="6" t="s">
        <v>29</v>
      </c>
      <c r="E4" s="4">
        <v>37801</v>
      </c>
    </row>
    <row r="5" spans="1:5" ht="12">
      <c r="A5" s="1" t="s">
        <v>0</v>
      </c>
      <c r="B5" s="2"/>
      <c r="C5" s="2"/>
      <c r="D5" s="2"/>
      <c r="E5" s="2"/>
    </row>
    <row r="6" spans="1:5" ht="12">
      <c r="A6" s="2" t="s">
        <v>1</v>
      </c>
      <c r="B6" s="5"/>
      <c r="C6" s="5">
        <v>793</v>
      </c>
      <c r="D6" s="5">
        <v>14</v>
      </c>
      <c r="E6" s="5"/>
    </row>
    <row r="7" spans="1:5" ht="12">
      <c r="A7" s="2" t="s">
        <v>2</v>
      </c>
      <c r="B7" s="5"/>
      <c r="C7" s="5">
        <v>234</v>
      </c>
      <c r="D7" s="5">
        <v>0</v>
      </c>
      <c r="E7" s="5"/>
    </row>
    <row r="8" spans="1:5" ht="12">
      <c r="A8" s="2" t="s">
        <v>44</v>
      </c>
      <c r="B8" s="5"/>
      <c r="C8" s="5">
        <v>0</v>
      </c>
      <c r="D8" s="5">
        <v>0</v>
      </c>
      <c r="E8" s="5"/>
    </row>
    <row r="9" spans="1:5" ht="12">
      <c r="A9" s="2" t="s">
        <v>7</v>
      </c>
      <c r="B9" s="5">
        <v>44281</v>
      </c>
      <c r="C9" s="5">
        <f>C6+C7+C8</f>
        <v>1027</v>
      </c>
      <c r="D9" s="5">
        <f>D6+D7+D8</f>
        <v>14</v>
      </c>
      <c r="E9" s="5">
        <f>B9+C9-D9</f>
        <v>45294</v>
      </c>
    </row>
    <row r="10" spans="1:5" ht="12">
      <c r="A10" s="2"/>
      <c r="B10" s="5"/>
      <c r="C10" s="5"/>
      <c r="D10" s="5"/>
      <c r="E10" s="5"/>
    </row>
    <row r="11" spans="1:5" ht="12">
      <c r="A11" s="1" t="s">
        <v>8</v>
      </c>
      <c r="B11" s="5"/>
      <c r="C11" s="5"/>
      <c r="D11" s="5"/>
      <c r="E11" s="5"/>
    </row>
    <row r="12" spans="1:5" ht="12">
      <c r="A12" s="2" t="s">
        <v>9</v>
      </c>
      <c r="B12" s="5">
        <v>0</v>
      </c>
      <c r="C12" s="5">
        <v>0</v>
      </c>
      <c r="D12" s="5">
        <v>0</v>
      </c>
      <c r="E12" s="5">
        <f>B12+C12-D12</f>
        <v>0</v>
      </c>
    </row>
    <row r="13" spans="1:5" ht="12">
      <c r="A13" s="2" t="s">
        <v>10</v>
      </c>
      <c r="B13" s="5">
        <v>0</v>
      </c>
      <c r="C13" s="5">
        <v>0</v>
      </c>
      <c r="D13" s="5">
        <v>0</v>
      </c>
      <c r="E13" s="5">
        <f>B13+C13-D13</f>
        <v>0</v>
      </c>
    </row>
    <row r="14" spans="1:5" ht="12">
      <c r="A14" s="2" t="s">
        <v>11</v>
      </c>
      <c r="B14" s="5">
        <v>0</v>
      </c>
      <c r="C14" s="5">
        <v>0</v>
      </c>
      <c r="D14" s="5">
        <v>0</v>
      </c>
      <c r="E14" s="5">
        <f>B14+C14-D14</f>
        <v>0</v>
      </c>
    </row>
    <row r="15" spans="1:5" ht="12">
      <c r="A15" s="2" t="s">
        <v>12</v>
      </c>
      <c r="B15" s="5">
        <v>0</v>
      </c>
      <c r="C15" s="5">
        <v>0</v>
      </c>
      <c r="D15" s="5">
        <v>0</v>
      </c>
      <c r="E15" s="5">
        <f>B15+C15-D15</f>
        <v>0</v>
      </c>
    </row>
    <row r="16" spans="1:5" ht="12">
      <c r="A16" s="2" t="s">
        <v>7</v>
      </c>
      <c r="B16" s="5">
        <v>0</v>
      </c>
      <c r="C16" s="5">
        <f>C12+C13+C14+C15</f>
        <v>0</v>
      </c>
      <c r="D16" s="5">
        <f>D12+D13+D14+D15</f>
        <v>0</v>
      </c>
      <c r="E16" s="5">
        <f>SUM(E12:E15)</f>
        <v>0</v>
      </c>
    </row>
    <row r="17" spans="1:5" ht="12">
      <c r="A17" s="2"/>
      <c r="B17" s="5"/>
      <c r="C17" s="5"/>
      <c r="D17" s="5"/>
      <c r="E17" s="5"/>
    </row>
    <row r="18" spans="1:5" ht="12">
      <c r="A18" s="1" t="s">
        <v>13</v>
      </c>
      <c r="B18" s="5"/>
      <c r="C18" s="5"/>
      <c r="D18" s="5"/>
      <c r="E18" s="5"/>
    </row>
    <row r="19" spans="1:5" ht="12">
      <c r="A19" s="2" t="s">
        <v>14</v>
      </c>
      <c r="B19" s="5">
        <v>0</v>
      </c>
      <c r="C19" s="5">
        <v>0</v>
      </c>
      <c r="D19" s="5">
        <v>0</v>
      </c>
      <c r="E19" s="5">
        <f>B19+C19-D19</f>
        <v>0</v>
      </c>
    </row>
    <row r="20" spans="1:5" ht="12">
      <c r="A20" s="2" t="s">
        <v>15</v>
      </c>
      <c r="B20" s="5">
        <v>0</v>
      </c>
      <c r="C20" s="5">
        <v>0</v>
      </c>
      <c r="D20" s="5">
        <v>0</v>
      </c>
      <c r="E20" s="5">
        <f aca="true" t="shared" si="0" ref="E20:E35">B20+C20-D20</f>
        <v>0</v>
      </c>
    </row>
    <row r="21" spans="1:5" ht="12">
      <c r="A21" s="2" t="s">
        <v>16</v>
      </c>
      <c r="B21" s="5">
        <v>0</v>
      </c>
      <c r="C21" s="5">
        <v>0</v>
      </c>
      <c r="D21" s="5">
        <v>0</v>
      </c>
      <c r="E21" s="5">
        <f t="shared" si="0"/>
        <v>0</v>
      </c>
    </row>
    <row r="22" spans="1:5" ht="12">
      <c r="A22" s="2" t="s">
        <v>22</v>
      </c>
      <c r="B22" s="5">
        <v>0</v>
      </c>
      <c r="C22" s="5">
        <v>0</v>
      </c>
      <c r="D22" s="5">
        <v>0</v>
      </c>
      <c r="E22" s="5">
        <f t="shared" si="0"/>
        <v>0</v>
      </c>
    </row>
    <row r="23" spans="1:5" ht="12">
      <c r="A23" s="2" t="s">
        <v>17</v>
      </c>
      <c r="B23" s="5">
        <v>0</v>
      </c>
      <c r="C23" s="5">
        <v>0</v>
      </c>
      <c r="D23" s="5">
        <v>0</v>
      </c>
      <c r="E23" s="5">
        <f t="shared" si="0"/>
        <v>0</v>
      </c>
    </row>
    <row r="24" spans="1:5" ht="12">
      <c r="A24" s="2" t="s">
        <v>18</v>
      </c>
      <c r="B24" s="5">
        <v>0</v>
      </c>
      <c r="C24" s="5">
        <v>0</v>
      </c>
      <c r="D24" s="5">
        <v>0</v>
      </c>
      <c r="E24" s="5">
        <f t="shared" si="0"/>
        <v>0</v>
      </c>
    </row>
    <row r="25" spans="1:5" ht="12">
      <c r="A25" s="2" t="s">
        <v>19</v>
      </c>
      <c r="B25" s="5">
        <v>0</v>
      </c>
      <c r="C25" s="5">
        <v>0</v>
      </c>
      <c r="D25" s="5">
        <v>0</v>
      </c>
      <c r="E25" s="5">
        <f t="shared" si="0"/>
        <v>0</v>
      </c>
    </row>
    <row r="26" spans="1:5" ht="12">
      <c r="A26" s="2" t="s">
        <v>20</v>
      </c>
      <c r="B26" s="5">
        <v>0</v>
      </c>
      <c r="C26" s="5">
        <v>0</v>
      </c>
      <c r="D26" s="5">
        <v>0</v>
      </c>
      <c r="E26" s="5">
        <f t="shared" si="0"/>
        <v>0</v>
      </c>
    </row>
    <row r="27" spans="1:5" ht="12">
      <c r="A27" s="2" t="s">
        <v>38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5">
        <v>0</v>
      </c>
      <c r="C28" s="5">
        <v>0</v>
      </c>
      <c r="D28" s="5">
        <v>0</v>
      </c>
      <c r="E28" s="5">
        <f t="shared" si="0"/>
        <v>0</v>
      </c>
    </row>
    <row r="29" spans="1:5" ht="12">
      <c r="A29" s="2" t="s">
        <v>7</v>
      </c>
      <c r="B29" s="5">
        <f>SUM(B19:B28)</f>
        <v>0</v>
      </c>
      <c r="C29" s="5">
        <f>SUM(C19:C28)</f>
        <v>0</v>
      </c>
      <c r="D29" s="5">
        <f>SUM(D19:D28)</f>
        <v>0</v>
      </c>
      <c r="E29" s="5">
        <f>SUM(E19:E28)</f>
        <v>0</v>
      </c>
    </row>
    <row r="30" spans="1:5" ht="12">
      <c r="A30" s="2"/>
      <c r="B30" s="5"/>
      <c r="C30" s="5"/>
      <c r="D30" s="5"/>
      <c r="E30" s="5"/>
    </row>
    <row r="31" spans="1:5" ht="12">
      <c r="A31" s="1" t="s">
        <v>23</v>
      </c>
      <c r="B31" s="5"/>
      <c r="C31" s="5"/>
      <c r="D31" s="5"/>
      <c r="E31" s="5"/>
    </row>
    <row r="32" spans="1:5" ht="12">
      <c r="A32" s="2" t="s">
        <v>24</v>
      </c>
      <c r="B32" s="5">
        <v>274</v>
      </c>
      <c r="C32" s="5">
        <v>2</v>
      </c>
      <c r="D32" s="5">
        <v>7</v>
      </c>
      <c r="E32" s="5">
        <f t="shared" si="0"/>
        <v>269</v>
      </c>
    </row>
    <row r="33" spans="1:5" ht="12">
      <c r="A33" s="2" t="s">
        <v>41</v>
      </c>
      <c r="B33" s="5"/>
      <c r="C33" s="5"/>
      <c r="D33" s="5"/>
      <c r="E33" s="5">
        <v>935</v>
      </c>
    </row>
    <row r="34" spans="1:5" ht="12">
      <c r="A34" s="2" t="s">
        <v>42</v>
      </c>
      <c r="B34" s="5"/>
      <c r="C34" s="5"/>
      <c r="D34" s="5"/>
      <c r="E34" s="5">
        <v>0</v>
      </c>
    </row>
    <row r="35" spans="1:5" ht="12">
      <c r="A35" s="2" t="s">
        <v>26</v>
      </c>
      <c r="B35" s="5">
        <v>8</v>
      </c>
      <c r="C35" s="5">
        <v>0</v>
      </c>
      <c r="D35" s="5">
        <v>0</v>
      </c>
      <c r="E35" s="5">
        <f t="shared" si="0"/>
        <v>8</v>
      </c>
    </row>
    <row r="36" spans="1:5" ht="12">
      <c r="A36" s="2" t="s">
        <v>7</v>
      </c>
      <c r="B36" s="5"/>
      <c r="C36" s="5">
        <f>C32+C33+C35</f>
        <v>2</v>
      </c>
      <c r="D36" s="5">
        <f>D32+D33+D35</f>
        <v>7</v>
      </c>
      <c r="E36" s="5">
        <f>SUM(E32:E35)</f>
        <v>1212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36" sqref="E36"/>
    </sheetView>
  </sheetViews>
  <sheetFormatPr defaultColWidth="9.00390625" defaultRowHeight="12"/>
  <cols>
    <col min="1" max="1" width="19.375" style="0" customWidth="1"/>
    <col min="2" max="16384" width="11.375" style="0" customWidth="1"/>
  </cols>
  <sheetData>
    <row r="1" spans="1:5" ht="12">
      <c r="A1" s="1" t="s">
        <v>27</v>
      </c>
      <c r="B1" s="1"/>
      <c r="C1" s="1" t="s">
        <v>31</v>
      </c>
      <c r="D1" s="1"/>
      <c r="E1" s="1"/>
    </row>
    <row r="2" spans="1:5" ht="12">
      <c r="A2" s="2"/>
      <c r="B2" s="2"/>
      <c r="C2" s="2"/>
      <c r="D2" s="2"/>
      <c r="E2" s="2"/>
    </row>
    <row r="3" spans="1:5" ht="12">
      <c r="A3" s="3"/>
      <c r="B3" s="3" t="s">
        <v>4</v>
      </c>
      <c r="C3" s="3" t="s">
        <v>5</v>
      </c>
      <c r="D3" s="3" t="s">
        <v>6</v>
      </c>
      <c r="E3" s="3" t="s">
        <v>4</v>
      </c>
    </row>
    <row r="4" spans="1:5" ht="12">
      <c r="A4" s="3"/>
      <c r="B4" s="4">
        <v>37436</v>
      </c>
      <c r="C4" s="6" t="s">
        <v>29</v>
      </c>
      <c r="D4" s="6" t="s">
        <v>29</v>
      </c>
      <c r="E4" s="4">
        <v>37801</v>
      </c>
    </row>
    <row r="5" spans="1:5" ht="12">
      <c r="A5" s="1" t="s">
        <v>0</v>
      </c>
      <c r="B5" s="2"/>
      <c r="C5" s="2"/>
      <c r="D5" s="2"/>
      <c r="E5" s="2"/>
    </row>
    <row r="6" spans="1:5" ht="12">
      <c r="A6" s="2" t="s">
        <v>1</v>
      </c>
      <c r="B6" s="5"/>
      <c r="C6" s="5">
        <v>687</v>
      </c>
      <c r="D6" s="5">
        <v>2791</v>
      </c>
      <c r="E6" s="2"/>
    </row>
    <row r="7" spans="1:5" ht="12">
      <c r="A7" s="2" t="s">
        <v>2</v>
      </c>
      <c r="B7" s="5"/>
      <c r="C7" s="5">
        <v>446</v>
      </c>
      <c r="D7" s="5">
        <v>2015</v>
      </c>
      <c r="E7" s="2"/>
    </row>
    <row r="8" spans="1:5" ht="12">
      <c r="A8" s="2" t="s">
        <v>44</v>
      </c>
      <c r="B8" s="5"/>
      <c r="C8" s="5">
        <v>0</v>
      </c>
      <c r="D8" s="5">
        <v>0</v>
      </c>
      <c r="E8" s="2"/>
    </row>
    <row r="9" spans="1:5" ht="12">
      <c r="A9" s="2" t="s">
        <v>7</v>
      </c>
      <c r="B9" s="5">
        <v>230031</v>
      </c>
      <c r="C9" s="5">
        <f>C6+C7</f>
        <v>1133</v>
      </c>
      <c r="D9" s="5">
        <f>D6+D7</f>
        <v>4806</v>
      </c>
      <c r="E9" s="5">
        <f>B9+C9-D9</f>
        <v>226358</v>
      </c>
    </row>
    <row r="10" spans="1:5" ht="12">
      <c r="A10" s="2"/>
      <c r="B10" s="5"/>
      <c r="C10" s="2"/>
      <c r="D10" s="2"/>
      <c r="E10" s="2"/>
    </row>
    <row r="11" spans="1:5" ht="12">
      <c r="A11" s="1" t="s">
        <v>8</v>
      </c>
      <c r="B11" s="5"/>
      <c r="C11" s="2"/>
      <c r="D11" s="2"/>
      <c r="E11" s="2"/>
    </row>
    <row r="12" spans="1:5" ht="12">
      <c r="A12" s="2" t="s">
        <v>9</v>
      </c>
      <c r="B12" s="5">
        <v>1023</v>
      </c>
      <c r="C12" s="2">
        <v>0</v>
      </c>
      <c r="D12" s="2">
        <v>0</v>
      </c>
      <c r="E12" s="5">
        <f>B12+C12-D12</f>
        <v>1023</v>
      </c>
    </row>
    <row r="13" spans="1:5" ht="12">
      <c r="A13" s="2" t="s">
        <v>10</v>
      </c>
      <c r="B13" s="5">
        <v>11938</v>
      </c>
      <c r="C13" s="2">
        <v>0</v>
      </c>
      <c r="D13" s="2">
        <v>0</v>
      </c>
      <c r="E13" s="5">
        <f>B13+C13-D13</f>
        <v>11938</v>
      </c>
    </row>
    <row r="14" spans="1:5" ht="12">
      <c r="A14" s="2" t="s">
        <v>11</v>
      </c>
      <c r="B14" s="5">
        <v>24</v>
      </c>
      <c r="C14" s="2">
        <v>0</v>
      </c>
      <c r="D14" s="2">
        <v>0</v>
      </c>
      <c r="E14" s="5">
        <f>B14+C14-D14</f>
        <v>24</v>
      </c>
    </row>
    <row r="15" spans="1:5" ht="12">
      <c r="A15" s="2" t="s">
        <v>12</v>
      </c>
      <c r="B15" s="5">
        <v>74</v>
      </c>
      <c r="C15" s="2">
        <v>0</v>
      </c>
      <c r="D15" s="2">
        <v>0</v>
      </c>
      <c r="E15" s="5">
        <f>B15+C15-D15</f>
        <v>74</v>
      </c>
    </row>
    <row r="16" spans="1:5" ht="12">
      <c r="A16" s="2" t="s">
        <v>7</v>
      </c>
      <c r="B16" s="5">
        <f>B12+B13+B14+B15</f>
        <v>13059</v>
      </c>
      <c r="C16" s="2">
        <f>C12+C13+C14+C15</f>
        <v>0</v>
      </c>
      <c r="D16" s="2">
        <f>D12+D13+D14+D15</f>
        <v>0</v>
      </c>
      <c r="E16" s="5">
        <f>B16+C16-D16</f>
        <v>13059</v>
      </c>
    </row>
    <row r="17" spans="1:5" ht="12">
      <c r="A17" s="2"/>
      <c r="B17" s="5"/>
      <c r="C17" s="2"/>
      <c r="D17" s="2"/>
      <c r="E17" s="2"/>
    </row>
    <row r="18" spans="1:5" ht="12">
      <c r="A18" s="1" t="s">
        <v>13</v>
      </c>
      <c r="B18" s="5"/>
      <c r="C18" s="2"/>
      <c r="D18" s="2"/>
      <c r="E18" s="2"/>
    </row>
    <row r="19" spans="1:5" ht="12">
      <c r="A19" s="2" t="s">
        <v>14</v>
      </c>
      <c r="B19" s="5">
        <v>82</v>
      </c>
      <c r="C19" s="2">
        <v>0</v>
      </c>
      <c r="D19" s="2">
        <v>0</v>
      </c>
      <c r="E19" s="5">
        <f>B19+C19-D19</f>
        <v>82</v>
      </c>
    </row>
    <row r="20" spans="1:5" ht="12">
      <c r="A20" s="2" t="s">
        <v>15</v>
      </c>
      <c r="B20" s="5">
        <v>5249</v>
      </c>
      <c r="C20" s="2">
        <v>0</v>
      </c>
      <c r="D20" s="2">
        <v>728</v>
      </c>
      <c r="E20" s="5">
        <f aca="true" t="shared" si="0" ref="E20:E28">B20+C20-D20</f>
        <v>4521</v>
      </c>
    </row>
    <row r="21" spans="1:5" ht="12">
      <c r="A21" s="2" t="s">
        <v>16</v>
      </c>
      <c r="B21" s="5">
        <v>731</v>
      </c>
      <c r="C21" s="2">
        <v>0</v>
      </c>
      <c r="D21" s="2">
        <v>2</v>
      </c>
      <c r="E21" s="5">
        <f t="shared" si="0"/>
        <v>729</v>
      </c>
    </row>
    <row r="22" spans="1:5" ht="12">
      <c r="A22" s="2" t="s">
        <v>22</v>
      </c>
      <c r="B22" s="5">
        <v>42</v>
      </c>
      <c r="C22" s="2">
        <v>0</v>
      </c>
      <c r="D22" s="2">
        <v>0</v>
      </c>
      <c r="E22" s="5">
        <f t="shared" si="0"/>
        <v>42</v>
      </c>
    </row>
    <row r="23" spans="1:5" ht="12">
      <c r="A23" s="2" t="s">
        <v>17</v>
      </c>
      <c r="B23" s="5">
        <v>103</v>
      </c>
      <c r="C23" s="2">
        <v>0</v>
      </c>
      <c r="D23" s="2">
        <v>0</v>
      </c>
      <c r="E23" s="5">
        <f t="shared" si="0"/>
        <v>103</v>
      </c>
    </row>
    <row r="24" spans="1:5" ht="12">
      <c r="A24" s="2" t="s">
        <v>18</v>
      </c>
      <c r="B24" s="5">
        <v>19591</v>
      </c>
      <c r="C24" s="2">
        <v>0</v>
      </c>
      <c r="D24" s="2">
        <v>26</v>
      </c>
      <c r="E24" s="5">
        <f t="shared" si="0"/>
        <v>19565</v>
      </c>
    </row>
    <row r="25" spans="1:5" ht="12">
      <c r="A25" s="2" t="s">
        <v>19</v>
      </c>
      <c r="B25" s="5">
        <v>1</v>
      </c>
      <c r="C25" s="2">
        <v>1</v>
      </c>
      <c r="D25" s="2">
        <v>0</v>
      </c>
      <c r="E25" s="5">
        <f t="shared" si="0"/>
        <v>2</v>
      </c>
    </row>
    <row r="26" spans="1:5" ht="12">
      <c r="A26" s="2" t="s">
        <v>20</v>
      </c>
      <c r="B26" s="5">
        <v>0</v>
      </c>
      <c r="C26" s="2">
        <v>0</v>
      </c>
      <c r="D26" s="2">
        <v>0</v>
      </c>
      <c r="E26" s="5">
        <f t="shared" si="0"/>
        <v>0</v>
      </c>
    </row>
    <row r="27" spans="1:5" ht="12">
      <c r="A27" s="2" t="s">
        <v>38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5">
        <v>748</v>
      </c>
      <c r="C28" s="2">
        <v>0</v>
      </c>
      <c r="D28" s="2">
        <v>0</v>
      </c>
      <c r="E28" s="5">
        <f t="shared" si="0"/>
        <v>748</v>
      </c>
    </row>
    <row r="29" spans="1:5" ht="12">
      <c r="A29" s="2" t="s">
        <v>7</v>
      </c>
      <c r="B29" s="5">
        <f>SUM(B19:B28)</f>
        <v>26547</v>
      </c>
      <c r="C29" s="5">
        <f>SUM(C19:C28)</f>
        <v>1</v>
      </c>
      <c r="D29" s="5">
        <f>SUM(D19:D28)</f>
        <v>756</v>
      </c>
      <c r="E29" s="5">
        <f>SUM(E19:E28)</f>
        <v>25792</v>
      </c>
    </row>
    <row r="30" spans="1:5" ht="12">
      <c r="A30" s="2"/>
      <c r="B30" s="5"/>
      <c r="C30" s="2"/>
      <c r="D30" s="2"/>
      <c r="E30" s="2"/>
    </row>
    <row r="31" spans="1:5" ht="12">
      <c r="A31" s="1" t="s">
        <v>23</v>
      </c>
      <c r="B31" s="5"/>
      <c r="C31" s="2"/>
      <c r="D31" s="2"/>
      <c r="E31" s="2"/>
    </row>
    <row r="32" spans="1:5" ht="12">
      <c r="A32" s="2" t="s">
        <v>24</v>
      </c>
      <c r="B32" s="5">
        <v>906</v>
      </c>
      <c r="C32" s="2">
        <v>4</v>
      </c>
      <c r="D32" s="2">
        <v>46</v>
      </c>
      <c r="E32" s="5">
        <f>B32+C32-D32</f>
        <v>864</v>
      </c>
    </row>
    <row r="33" spans="1:5" ht="12">
      <c r="A33" s="2" t="s">
        <v>41</v>
      </c>
      <c r="B33" s="5"/>
      <c r="C33" s="2"/>
      <c r="D33" s="2"/>
      <c r="E33" s="5">
        <v>2811</v>
      </c>
    </row>
    <row r="34" spans="1:5" ht="12">
      <c r="A34" s="2" t="s">
        <v>42</v>
      </c>
      <c r="B34" s="5"/>
      <c r="C34" s="2"/>
      <c r="D34" s="2"/>
      <c r="E34" s="5">
        <v>0</v>
      </c>
    </row>
    <row r="35" spans="1:5" ht="12">
      <c r="A35" s="2" t="s">
        <v>26</v>
      </c>
      <c r="B35" s="5">
        <v>1</v>
      </c>
      <c r="C35" s="2">
        <v>0</v>
      </c>
      <c r="D35" s="2">
        <v>0</v>
      </c>
      <c r="E35" s="5">
        <f>B35+C35-D35</f>
        <v>1</v>
      </c>
    </row>
    <row r="36" spans="1:5" ht="12">
      <c r="A36" s="2" t="s">
        <v>7</v>
      </c>
      <c r="B36" s="5"/>
      <c r="C36" s="5">
        <f>C32+C34+C35</f>
        <v>4</v>
      </c>
      <c r="D36" s="5">
        <f>D32+D34+D35</f>
        <v>46</v>
      </c>
      <c r="E36" s="5">
        <f>SUM(E32:E35)</f>
        <v>3676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36" sqref="E36"/>
    </sheetView>
  </sheetViews>
  <sheetFormatPr defaultColWidth="9.00390625" defaultRowHeight="12"/>
  <cols>
    <col min="1" max="1" width="20.625" style="0" customWidth="1"/>
    <col min="2" max="5" width="11.125" style="0" customWidth="1"/>
  </cols>
  <sheetData>
    <row r="1" spans="1:5" ht="12">
      <c r="A1" s="1" t="s">
        <v>27</v>
      </c>
      <c r="B1" s="1"/>
      <c r="C1" s="1" t="s">
        <v>32</v>
      </c>
      <c r="D1" s="1"/>
      <c r="E1" s="1"/>
    </row>
    <row r="2" spans="1:5" ht="12">
      <c r="A2" s="2"/>
      <c r="B2" s="2"/>
      <c r="C2" s="2"/>
      <c r="D2" s="2"/>
      <c r="E2" s="2"/>
    </row>
    <row r="3" spans="1:5" ht="12">
      <c r="A3" s="3"/>
      <c r="B3" s="3" t="s">
        <v>4</v>
      </c>
      <c r="C3" s="3" t="s">
        <v>5</v>
      </c>
      <c r="D3" s="3" t="s">
        <v>6</v>
      </c>
      <c r="E3" s="3" t="s">
        <v>4</v>
      </c>
    </row>
    <row r="4" spans="1:5" ht="12">
      <c r="A4" s="3"/>
      <c r="B4" s="4">
        <v>37436</v>
      </c>
      <c r="C4" s="6" t="s">
        <v>29</v>
      </c>
      <c r="D4" s="6" t="s">
        <v>29</v>
      </c>
      <c r="E4" s="4">
        <v>37801</v>
      </c>
    </row>
    <row r="5" spans="1:5" ht="12">
      <c r="A5" s="1" t="s">
        <v>0</v>
      </c>
      <c r="B5" s="2"/>
      <c r="C5" s="2"/>
      <c r="D5" s="2"/>
      <c r="E5" s="2"/>
    </row>
    <row r="6" spans="1:5" ht="12">
      <c r="A6" s="2" t="s">
        <v>1</v>
      </c>
      <c r="B6" s="5"/>
      <c r="C6" s="5">
        <v>538</v>
      </c>
      <c r="D6" s="5">
        <v>330</v>
      </c>
      <c r="E6" s="5"/>
    </row>
    <row r="7" spans="1:5" ht="12">
      <c r="A7" s="2" t="s">
        <v>2</v>
      </c>
      <c r="B7" s="5"/>
      <c r="C7" s="5">
        <v>428</v>
      </c>
      <c r="D7" s="5">
        <v>645</v>
      </c>
      <c r="E7" s="5"/>
    </row>
    <row r="8" spans="1:5" ht="12">
      <c r="A8" s="2" t="s">
        <v>44</v>
      </c>
      <c r="B8" s="5"/>
      <c r="C8" s="5">
        <v>0</v>
      </c>
      <c r="D8" s="5">
        <v>0</v>
      </c>
      <c r="E8" s="5"/>
    </row>
    <row r="9" spans="1:5" ht="12">
      <c r="A9" s="2" t="s">
        <v>7</v>
      </c>
      <c r="B9" s="5">
        <v>37749</v>
      </c>
      <c r="C9" s="5">
        <f>C6+C7</f>
        <v>966</v>
      </c>
      <c r="D9" s="5">
        <f>D6+D7</f>
        <v>975</v>
      </c>
      <c r="E9" s="5">
        <f>B9+C9-D9</f>
        <v>37740</v>
      </c>
    </row>
    <row r="10" spans="1:5" ht="12">
      <c r="A10" s="2"/>
      <c r="B10" s="5"/>
      <c r="C10" s="5"/>
      <c r="D10" s="5"/>
      <c r="E10" s="5"/>
    </row>
    <row r="11" spans="1:5" ht="12">
      <c r="A11" s="1" t="s">
        <v>8</v>
      </c>
      <c r="B11" s="5"/>
      <c r="C11" s="5"/>
      <c r="D11" s="5"/>
      <c r="E11" s="5"/>
    </row>
    <row r="12" spans="1:5" ht="12">
      <c r="A12" s="2" t="s">
        <v>9</v>
      </c>
      <c r="B12" s="5">
        <v>5441</v>
      </c>
      <c r="C12" s="5">
        <v>0</v>
      </c>
      <c r="D12" s="5">
        <v>0</v>
      </c>
      <c r="E12" s="5">
        <f>B12+C12-D12</f>
        <v>5441</v>
      </c>
    </row>
    <row r="13" spans="1:5" ht="12">
      <c r="A13" s="2" t="s">
        <v>10</v>
      </c>
      <c r="B13" s="5">
        <v>670092</v>
      </c>
      <c r="C13" s="5">
        <v>226</v>
      </c>
      <c r="D13" s="5">
        <v>0</v>
      </c>
      <c r="E13" s="5">
        <f>B13+C13-D13</f>
        <v>670318</v>
      </c>
    </row>
    <row r="14" spans="1:5" ht="12">
      <c r="A14" s="2" t="s">
        <v>11</v>
      </c>
      <c r="B14" s="5">
        <v>20</v>
      </c>
      <c r="C14" s="5">
        <v>0</v>
      </c>
      <c r="D14" s="5">
        <v>0</v>
      </c>
      <c r="E14" s="5">
        <f>B14+C14-D14</f>
        <v>20</v>
      </c>
    </row>
    <row r="15" spans="1:5" ht="12">
      <c r="A15" s="2" t="s">
        <v>12</v>
      </c>
      <c r="B15" s="5">
        <v>39</v>
      </c>
      <c r="C15" s="5">
        <v>0</v>
      </c>
      <c r="D15" s="5">
        <v>0</v>
      </c>
      <c r="E15" s="5">
        <f>B15+C15-D15</f>
        <v>39</v>
      </c>
    </row>
    <row r="16" spans="1:5" ht="12">
      <c r="A16" s="2" t="s">
        <v>7</v>
      </c>
      <c r="B16" s="5">
        <f>B12+B13+B14+B15</f>
        <v>675592</v>
      </c>
      <c r="C16" s="5">
        <f>C12+C13+C14+C15</f>
        <v>226</v>
      </c>
      <c r="D16" s="5">
        <f>D12+D13+D14+D15</f>
        <v>0</v>
      </c>
      <c r="E16" s="5">
        <f>SUM(E12:E15)</f>
        <v>675818</v>
      </c>
    </row>
    <row r="17" spans="1:5" ht="12">
      <c r="A17" s="2"/>
      <c r="B17" s="5"/>
      <c r="C17" s="5"/>
      <c r="D17" s="5"/>
      <c r="E17" s="5"/>
    </row>
    <row r="18" spans="1:5" ht="12">
      <c r="A18" s="1" t="s">
        <v>13</v>
      </c>
      <c r="B18" s="5"/>
      <c r="C18" s="5"/>
      <c r="D18" s="5"/>
      <c r="E18" s="5"/>
    </row>
    <row r="19" spans="1:5" ht="12">
      <c r="A19" s="2" t="s">
        <v>14</v>
      </c>
      <c r="B19" s="5">
        <v>0</v>
      </c>
      <c r="C19" s="5">
        <v>0</v>
      </c>
      <c r="D19" s="5">
        <v>0</v>
      </c>
      <c r="E19" s="5">
        <f>B19+C19-D19</f>
        <v>0</v>
      </c>
    </row>
    <row r="20" spans="1:5" ht="12">
      <c r="A20" s="2" t="s">
        <v>15</v>
      </c>
      <c r="B20" s="5">
        <v>1273</v>
      </c>
      <c r="C20" s="5">
        <v>2</v>
      </c>
      <c r="D20" s="5">
        <v>1</v>
      </c>
      <c r="E20" s="5">
        <f aca="true" t="shared" si="0" ref="E20:E35">B20+C20-D20</f>
        <v>1274</v>
      </c>
    </row>
    <row r="21" spans="1:5" ht="12">
      <c r="A21" s="2" t="s">
        <v>16</v>
      </c>
      <c r="B21" s="5">
        <v>360</v>
      </c>
      <c r="C21" s="5">
        <v>0</v>
      </c>
      <c r="D21" s="5">
        <v>260</v>
      </c>
      <c r="E21" s="5">
        <f t="shared" si="0"/>
        <v>100</v>
      </c>
    </row>
    <row r="22" spans="1:5" ht="12">
      <c r="A22" s="2" t="s">
        <v>22</v>
      </c>
      <c r="B22" s="5">
        <v>5219</v>
      </c>
      <c r="C22" s="5">
        <v>3</v>
      </c>
      <c r="D22" s="5">
        <v>0</v>
      </c>
      <c r="E22" s="5">
        <f t="shared" si="0"/>
        <v>5222</v>
      </c>
    </row>
    <row r="23" spans="1:5" ht="12">
      <c r="A23" s="2" t="s">
        <v>17</v>
      </c>
      <c r="B23" s="5">
        <v>1</v>
      </c>
      <c r="C23" s="5">
        <v>0</v>
      </c>
      <c r="D23" s="5">
        <v>0</v>
      </c>
      <c r="E23" s="5">
        <f t="shared" si="0"/>
        <v>1</v>
      </c>
    </row>
    <row r="24" spans="1:5" ht="12">
      <c r="A24" s="2" t="s">
        <v>18</v>
      </c>
      <c r="B24" s="5">
        <v>0</v>
      </c>
      <c r="C24" s="5">
        <v>0</v>
      </c>
      <c r="D24" s="5">
        <v>0</v>
      </c>
      <c r="E24" s="5">
        <f t="shared" si="0"/>
        <v>0</v>
      </c>
    </row>
    <row r="25" spans="1:5" ht="12">
      <c r="A25" s="2" t="s">
        <v>19</v>
      </c>
      <c r="B25" s="5">
        <v>0</v>
      </c>
      <c r="C25" s="5">
        <v>0</v>
      </c>
      <c r="D25" s="5">
        <v>0</v>
      </c>
      <c r="E25" s="5">
        <f t="shared" si="0"/>
        <v>0</v>
      </c>
    </row>
    <row r="26" spans="1:5" ht="12">
      <c r="A26" s="2" t="s">
        <v>20</v>
      </c>
      <c r="B26" s="5">
        <v>0</v>
      </c>
      <c r="C26" s="5">
        <v>0</v>
      </c>
      <c r="D26" s="5">
        <v>0</v>
      </c>
      <c r="E26" s="5">
        <f t="shared" si="0"/>
        <v>0</v>
      </c>
    </row>
    <row r="27" spans="1:5" ht="12">
      <c r="A27" s="2" t="s">
        <v>38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5">
        <v>0</v>
      </c>
      <c r="C28" s="5">
        <v>0</v>
      </c>
      <c r="D28" s="5">
        <v>0</v>
      </c>
      <c r="E28" s="5">
        <f t="shared" si="0"/>
        <v>0</v>
      </c>
    </row>
    <row r="29" spans="1:5" ht="12">
      <c r="A29" s="2" t="s">
        <v>7</v>
      </c>
      <c r="B29" s="5">
        <f>SUM(B19:B28)</f>
        <v>6853</v>
      </c>
      <c r="C29" s="5">
        <f>SUM(C19:C28)</f>
        <v>5</v>
      </c>
      <c r="D29" s="5">
        <f>SUM(D19:D28)</f>
        <v>261</v>
      </c>
      <c r="E29" s="5">
        <f>SUM(E19:E28)</f>
        <v>6597</v>
      </c>
    </row>
    <row r="30" spans="1:5" ht="12">
      <c r="A30" s="2"/>
      <c r="B30" s="5"/>
      <c r="C30" s="5"/>
      <c r="D30" s="5"/>
      <c r="E30" s="5"/>
    </row>
    <row r="31" spans="1:5" ht="12">
      <c r="A31" s="1" t="s">
        <v>23</v>
      </c>
      <c r="B31" s="5"/>
      <c r="C31" s="5"/>
      <c r="D31" s="5"/>
      <c r="E31" s="5"/>
    </row>
    <row r="32" spans="1:5" ht="12">
      <c r="A32" s="2" t="s">
        <v>24</v>
      </c>
      <c r="B32" s="5">
        <v>2065</v>
      </c>
      <c r="C32" s="5">
        <v>1</v>
      </c>
      <c r="D32" s="5">
        <v>75</v>
      </c>
      <c r="E32" s="5">
        <f t="shared" si="0"/>
        <v>1991</v>
      </c>
    </row>
    <row r="33" spans="1:5" ht="12">
      <c r="A33" s="2" t="s">
        <v>43</v>
      </c>
      <c r="B33" s="5"/>
      <c r="C33" s="5"/>
      <c r="D33" s="5"/>
      <c r="E33" s="5">
        <v>4853</v>
      </c>
    </row>
    <row r="34" spans="1:5" ht="12">
      <c r="A34" s="2" t="s">
        <v>42</v>
      </c>
      <c r="B34" s="5"/>
      <c r="C34" s="5"/>
      <c r="D34" s="5"/>
      <c r="E34" s="5">
        <v>12</v>
      </c>
    </row>
    <row r="35" spans="1:5" ht="12">
      <c r="A35" s="2" t="s">
        <v>26</v>
      </c>
      <c r="B35" s="5">
        <v>0</v>
      </c>
      <c r="C35" s="5">
        <v>0</v>
      </c>
      <c r="D35" s="5">
        <v>0</v>
      </c>
      <c r="E35" s="5">
        <f t="shared" si="0"/>
        <v>0</v>
      </c>
    </row>
    <row r="36" spans="1:5" ht="12">
      <c r="A36" s="2" t="s">
        <v>7</v>
      </c>
      <c r="B36" s="5"/>
      <c r="C36" s="5">
        <f>C32+C34+C35</f>
        <v>1</v>
      </c>
      <c r="D36" s="5">
        <f>D32+D34+D35</f>
        <v>75</v>
      </c>
      <c r="E36" s="5">
        <f>SUM(E32:E35)</f>
        <v>6856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C26" sqref="C26"/>
    </sheetView>
  </sheetViews>
  <sheetFormatPr defaultColWidth="9.00390625" defaultRowHeight="12"/>
  <cols>
    <col min="1" max="1" width="15.375" style="0" customWidth="1"/>
    <col min="2" max="2" width="10.75390625" style="0" customWidth="1"/>
    <col min="3" max="3" width="10.875" style="0" customWidth="1"/>
    <col min="4" max="4" width="10.25390625" style="0" customWidth="1"/>
    <col min="5" max="5" width="11.25390625" style="0" customWidth="1"/>
  </cols>
  <sheetData>
    <row r="1" spans="1:5" ht="12">
      <c r="A1" s="1" t="s">
        <v>27</v>
      </c>
      <c r="B1" s="1"/>
      <c r="C1" s="1" t="s">
        <v>33</v>
      </c>
      <c r="D1" s="1"/>
      <c r="E1" s="1"/>
    </row>
    <row r="2" spans="1:5" ht="12">
      <c r="A2" s="2"/>
      <c r="B2" s="2"/>
      <c r="C2" s="2"/>
      <c r="D2" s="2"/>
      <c r="E2" s="2"/>
    </row>
    <row r="3" spans="1:5" ht="12">
      <c r="A3" s="3"/>
      <c r="B3" s="3" t="s">
        <v>4</v>
      </c>
      <c r="C3" s="3" t="s">
        <v>5</v>
      </c>
      <c r="D3" s="3" t="s">
        <v>6</v>
      </c>
      <c r="E3" s="3" t="s">
        <v>4</v>
      </c>
    </row>
    <row r="4" spans="1:5" ht="12">
      <c r="A4" s="3"/>
      <c r="B4" s="4">
        <v>37436</v>
      </c>
      <c r="C4" s="6" t="s">
        <v>29</v>
      </c>
      <c r="D4" s="6" t="s">
        <v>29</v>
      </c>
      <c r="E4" s="4">
        <v>37801</v>
      </c>
    </row>
    <row r="5" spans="1:5" ht="12">
      <c r="A5" s="1" t="s">
        <v>0</v>
      </c>
      <c r="B5" s="2"/>
      <c r="C5" s="2"/>
      <c r="D5" s="2"/>
      <c r="E5" s="2"/>
    </row>
    <row r="6" spans="1:5" ht="12">
      <c r="A6" s="2" t="s">
        <v>1</v>
      </c>
      <c r="B6" s="5"/>
      <c r="C6" s="5">
        <v>1012</v>
      </c>
      <c r="D6" s="5">
        <v>31</v>
      </c>
      <c r="E6" s="5"/>
    </row>
    <row r="7" spans="1:5" ht="12">
      <c r="A7" s="2" t="s">
        <v>2</v>
      </c>
      <c r="B7" s="5"/>
      <c r="C7" s="5">
        <v>886</v>
      </c>
      <c r="D7" s="5">
        <v>1000</v>
      </c>
      <c r="E7" s="5"/>
    </row>
    <row r="8" spans="1:5" ht="12">
      <c r="A8" s="2" t="s">
        <v>44</v>
      </c>
      <c r="B8" s="5"/>
      <c r="C8" s="5">
        <v>0</v>
      </c>
      <c r="D8" s="5">
        <v>0</v>
      </c>
      <c r="E8" s="5"/>
    </row>
    <row r="9" spans="1:5" ht="12">
      <c r="A9" s="2" t="s">
        <v>7</v>
      </c>
      <c r="B9" s="5">
        <v>140888</v>
      </c>
      <c r="C9" s="5">
        <f>C6+C7</f>
        <v>1898</v>
      </c>
      <c r="D9" s="5">
        <f>D6+D7</f>
        <v>1031</v>
      </c>
      <c r="E9" s="5">
        <f>B9+C9-D9</f>
        <v>141755</v>
      </c>
    </row>
    <row r="10" spans="1:5" ht="12">
      <c r="A10" s="2"/>
      <c r="B10" s="5"/>
      <c r="C10" s="5"/>
      <c r="D10" s="5"/>
      <c r="E10" s="5"/>
    </row>
    <row r="11" spans="1:5" ht="12">
      <c r="A11" s="1" t="s">
        <v>8</v>
      </c>
      <c r="B11" s="5"/>
      <c r="C11" s="5"/>
      <c r="D11" s="5"/>
      <c r="E11" s="5"/>
    </row>
    <row r="12" spans="1:5" ht="12">
      <c r="A12" s="2" t="s">
        <v>9</v>
      </c>
      <c r="B12" s="5">
        <v>732</v>
      </c>
      <c r="C12" s="5">
        <v>0</v>
      </c>
      <c r="D12" s="5">
        <v>17</v>
      </c>
      <c r="E12" s="5">
        <f>B12+C12-D12</f>
        <v>715</v>
      </c>
    </row>
    <row r="13" spans="1:5" ht="12">
      <c r="A13" s="2" t="s">
        <v>10</v>
      </c>
      <c r="B13" s="5">
        <v>60887</v>
      </c>
      <c r="C13" s="5">
        <v>130</v>
      </c>
      <c r="D13" s="5">
        <v>10</v>
      </c>
      <c r="E13" s="5">
        <f>B13+C13-D13</f>
        <v>61007</v>
      </c>
    </row>
    <row r="14" spans="1:5" ht="12">
      <c r="A14" s="2" t="s">
        <v>11</v>
      </c>
      <c r="B14" s="5">
        <v>6</v>
      </c>
      <c r="C14" s="5">
        <v>0</v>
      </c>
      <c r="D14" s="5">
        <v>0</v>
      </c>
      <c r="E14" s="5">
        <f>B14+C14-D14</f>
        <v>6</v>
      </c>
    </row>
    <row r="15" spans="1:5" ht="12">
      <c r="A15" s="2" t="s">
        <v>12</v>
      </c>
      <c r="B15" s="5">
        <v>0</v>
      </c>
      <c r="C15" s="5">
        <v>0</v>
      </c>
      <c r="D15" s="5">
        <v>0</v>
      </c>
      <c r="E15" s="5">
        <f>B15+C15-D15</f>
        <v>0</v>
      </c>
    </row>
    <row r="16" spans="1:5" ht="12">
      <c r="A16" s="2" t="s">
        <v>7</v>
      </c>
      <c r="B16" s="5">
        <f>B12+B13+B14+B15</f>
        <v>61625</v>
      </c>
      <c r="C16" s="5">
        <f>C12+C13+C14+C15</f>
        <v>130</v>
      </c>
      <c r="D16" s="5">
        <f>D12+D13+D14+D15</f>
        <v>27</v>
      </c>
      <c r="E16" s="5">
        <f>SUM(E12:E15)</f>
        <v>61728</v>
      </c>
    </row>
    <row r="17" spans="1:5" ht="12">
      <c r="A17" s="2"/>
      <c r="B17" s="5"/>
      <c r="C17" s="5"/>
      <c r="D17" s="5"/>
      <c r="E17" s="5"/>
    </row>
    <row r="18" spans="1:5" ht="12">
      <c r="A18" s="1" t="s">
        <v>13</v>
      </c>
      <c r="B18" s="5"/>
      <c r="C18" s="5"/>
      <c r="D18" s="5"/>
      <c r="E18" s="5"/>
    </row>
    <row r="19" spans="1:5" ht="12">
      <c r="A19" s="2" t="s">
        <v>14</v>
      </c>
      <c r="B19" s="5">
        <v>0</v>
      </c>
      <c r="C19" s="5">
        <v>0</v>
      </c>
      <c r="D19" s="5">
        <v>0</v>
      </c>
      <c r="E19" s="5">
        <f>B19+C19-D19</f>
        <v>0</v>
      </c>
    </row>
    <row r="20" spans="1:5" ht="12">
      <c r="A20" s="2" t="s">
        <v>15</v>
      </c>
      <c r="B20" s="5">
        <v>14</v>
      </c>
      <c r="C20" s="5">
        <v>0</v>
      </c>
      <c r="D20" s="5">
        <v>0</v>
      </c>
      <c r="E20" s="5">
        <f aca="true" t="shared" si="0" ref="E20:E35">B20+C20-D20</f>
        <v>14</v>
      </c>
    </row>
    <row r="21" spans="1:5" ht="12">
      <c r="A21" s="2" t="s">
        <v>16</v>
      </c>
      <c r="B21" s="5">
        <v>6</v>
      </c>
      <c r="C21" s="5">
        <v>0</v>
      </c>
      <c r="D21" s="5">
        <v>0</v>
      </c>
      <c r="E21" s="5">
        <f t="shared" si="0"/>
        <v>6</v>
      </c>
    </row>
    <row r="22" spans="1:5" ht="12">
      <c r="A22" s="2" t="s">
        <v>22</v>
      </c>
      <c r="B22" s="5">
        <v>702</v>
      </c>
      <c r="C22" s="5">
        <v>29</v>
      </c>
      <c r="D22" s="5">
        <v>27</v>
      </c>
      <c r="E22" s="5">
        <f t="shared" si="0"/>
        <v>704</v>
      </c>
    </row>
    <row r="23" spans="1:5" ht="12">
      <c r="A23" s="2" t="s">
        <v>17</v>
      </c>
      <c r="B23" s="5">
        <v>157</v>
      </c>
      <c r="C23" s="5">
        <v>0</v>
      </c>
      <c r="D23" s="5">
        <v>0</v>
      </c>
      <c r="E23" s="5">
        <f t="shared" si="0"/>
        <v>157</v>
      </c>
    </row>
    <row r="24" spans="1:5" ht="12">
      <c r="A24" s="2" t="s">
        <v>18</v>
      </c>
      <c r="B24" s="5">
        <v>74</v>
      </c>
      <c r="C24" s="5">
        <v>0</v>
      </c>
      <c r="D24" s="5">
        <v>0</v>
      </c>
      <c r="E24" s="5">
        <f t="shared" si="0"/>
        <v>74</v>
      </c>
    </row>
    <row r="25" spans="1:5" ht="12">
      <c r="A25" s="2" t="s">
        <v>19</v>
      </c>
      <c r="B25" s="5">
        <v>21</v>
      </c>
      <c r="C25" s="5">
        <v>14</v>
      </c>
      <c r="D25" s="5">
        <v>0</v>
      </c>
      <c r="E25" s="5">
        <f t="shared" si="0"/>
        <v>35</v>
      </c>
    </row>
    <row r="26" spans="1:5" ht="12">
      <c r="A26" s="2" t="s">
        <v>20</v>
      </c>
      <c r="B26" s="5">
        <v>0</v>
      </c>
      <c r="C26" s="5">
        <v>0</v>
      </c>
      <c r="D26" s="5">
        <v>0</v>
      </c>
      <c r="E26" s="5">
        <f t="shared" si="0"/>
        <v>0</v>
      </c>
    </row>
    <row r="27" spans="1:5" ht="12">
      <c r="A27" s="2" t="s">
        <v>38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5">
        <v>0</v>
      </c>
      <c r="C28" s="5">
        <v>0</v>
      </c>
      <c r="D28" s="5">
        <v>0</v>
      </c>
      <c r="E28" s="5">
        <f t="shared" si="0"/>
        <v>0</v>
      </c>
    </row>
    <row r="29" spans="1:5" ht="12">
      <c r="A29" s="2" t="s">
        <v>7</v>
      </c>
      <c r="B29" s="5">
        <f>SUM(B19:B28)</f>
        <v>974</v>
      </c>
      <c r="C29" s="5">
        <f>SUM(C19:C28)</f>
        <v>43</v>
      </c>
      <c r="D29" s="5">
        <f>SUM(D19:D28)</f>
        <v>27</v>
      </c>
      <c r="E29" s="5">
        <f>SUM(E19:E28)</f>
        <v>990</v>
      </c>
    </row>
    <row r="30" spans="1:5" ht="12">
      <c r="A30" s="2"/>
      <c r="B30" s="5"/>
      <c r="C30" s="5"/>
      <c r="D30" s="5"/>
      <c r="E30" s="5"/>
    </row>
    <row r="31" spans="1:5" ht="12">
      <c r="A31" s="1" t="s">
        <v>23</v>
      </c>
      <c r="B31" s="5"/>
      <c r="C31" s="5"/>
      <c r="D31" s="5"/>
      <c r="E31" s="5"/>
    </row>
    <row r="32" spans="1:5" ht="12">
      <c r="A32" s="2" t="s">
        <v>24</v>
      </c>
      <c r="B32" s="5">
        <v>901</v>
      </c>
      <c r="C32" s="5">
        <v>2</v>
      </c>
      <c r="D32" s="5">
        <v>53</v>
      </c>
      <c r="E32" s="5">
        <f t="shared" si="0"/>
        <v>850</v>
      </c>
    </row>
    <row r="33" spans="1:5" ht="12">
      <c r="A33" s="2" t="s">
        <v>43</v>
      </c>
      <c r="B33" s="5"/>
      <c r="C33" s="5"/>
      <c r="D33" s="5"/>
      <c r="E33" s="5">
        <v>2372</v>
      </c>
    </row>
    <row r="34" spans="1:5" ht="12">
      <c r="A34" s="2" t="s">
        <v>42</v>
      </c>
      <c r="B34" s="5"/>
      <c r="C34" s="5"/>
      <c r="D34" s="5"/>
      <c r="E34" s="5">
        <v>27</v>
      </c>
    </row>
    <row r="35" spans="1:5" ht="12">
      <c r="A35" s="2" t="s">
        <v>26</v>
      </c>
      <c r="B35" s="5">
        <v>115</v>
      </c>
      <c r="C35" s="5">
        <v>0</v>
      </c>
      <c r="D35" s="5">
        <v>45</v>
      </c>
      <c r="E35" s="5">
        <f t="shared" si="0"/>
        <v>70</v>
      </c>
    </row>
    <row r="36" spans="1:5" ht="12">
      <c r="A36" s="2" t="s">
        <v>7</v>
      </c>
      <c r="B36" s="5"/>
      <c r="C36" s="5">
        <f>C32+C34+C35</f>
        <v>2</v>
      </c>
      <c r="D36" s="5">
        <f>D32+D34+D35</f>
        <v>98</v>
      </c>
      <c r="E36" s="5">
        <f>SUM(E32:E35)</f>
        <v>3319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3">
      <selection activeCell="B3" sqref="B1:E16384"/>
    </sheetView>
  </sheetViews>
  <sheetFormatPr defaultColWidth="9.00390625" defaultRowHeight="12"/>
  <cols>
    <col min="1" max="1" width="22.625" style="0" customWidth="1"/>
    <col min="2" max="5" width="12.00390625" style="0" customWidth="1"/>
  </cols>
  <sheetData>
    <row r="1" spans="1:5" ht="12">
      <c r="A1" s="1" t="s">
        <v>27</v>
      </c>
      <c r="B1" s="9"/>
      <c r="C1" s="9" t="s">
        <v>34</v>
      </c>
      <c r="D1" s="9"/>
      <c r="E1" s="9"/>
    </row>
    <row r="2" spans="1:5" ht="12">
      <c r="A2" s="2"/>
      <c r="B2" s="5"/>
      <c r="C2" s="5"/>
      <c r="D2" s="5"/>
      <c r="E2" s="5"/>
    </row>
    <row r="3" spans="1:5" ht="12">
      <c r="A3" s="3"/>
      <c r="B3" s="10" t="s">
        <v>4</v>
      </c>
      <c r="C3" s="10" t="s">
        <v>5</v>
      </c>
      <c r="D3" s="10" t="s">
        <v>6</v>
      </c>
      <c r="E3" s="10" t="s">
        <v>4</v>
      </c>
    </row>
    <row r="4" spans="1:5" ht="12">
      <c r="A4" s="4"/>
      <c r="B4" s="4">
        <v>37436</v>
      </c>
      <c r="C4" s="6" t="s">
        <v>29</v>
      </c>
      <c r="D4" s="6" t="s">
        <v>29</v>
      </c>
      <c r="E4" s="4">
        <v>37801</v>
      </c>
    </row>
    <row r="5" spans="1:5" ht="12">
      <c r="A5" s="1" t="s">
        <v>0</v>
      </c>
      <c r="B5" s="5"/>
      <c r="C5" s="5"/>
      <c r="D5" s="5"/>
      <c r="E5" s="5"/>
    </row>
    <row r="6" spans="1:5" ht="12">
      <c r="A6" s="2" t="s">
        <v>1</v>
      </c>
      <c r="B6" s="5"/>
      <c r="C6" s="5">
        <v>672</v>
      </c>
      <c r="D6" s="5">
        <v>151</v>
      </c>
      <c r="E6" s="5"/>
    </row>
    <row r="7" spans="1:5" ht="12">
      <c r="A7" s="2" t="s">
        <v>2</v>
      </c>
      <c r="B7" s="5"/>
      <c r="C7" s="5">
        <v>791</v>
      </c>
      <c r="D7" s="5">
        <v>0</v>
      </c>
      <c r="E7" s="5"/>
    </row>
    <row r="8" spans="1:5" ht="12">
      <c r="A8" s="2" t="s">
        <v>44</v>
      </c>
      <c r="B8" s="5"/>
      <c r="C8" s="5">
        <v>0</v>
      </c>
      <c r="D8" s="5">
        <v>0</v>
      </c>
      <c r="E8" s="5"/>
    </row>
    <row r="9" spans="1:5" ht="12">
      <c r="A9" s="2" t="s">
        <v>7</v>
      </c>
      <c r="B9" s="5">
        <v>31306</v>
      </c>
      <c r="C9" s="5">
        <f>C6+C7</f>
        <v>1463</v>
      </c>
      <c r="D9" s="5">
        <f>D6+D7</f>
        <v>151</v>
      </c>
      <c r="E9" s="5">
        <f>B9+C9-D9</f>
        <v>32618</v>
      </c>
    </row>
    <row r="10" spans="1:5" ht="12">
      <c r="A10" s="2"/>
      <c r="B10" s="5"/>
      <c r="C10" s="5"/>
      <c r="D10" s="5"/>
      <c r="E10" s="5"/>
    </row>
    <row r="11" spans="1:5" ht="12">
      <c r="A11" s="1" t="s">
        <v>8</v>
      </c>
      <c r="B11" s="5"/>
      <c r="C11" s="5"/>
      <c r="D11" s="5"/>
      <c r="E11" s="5"/>
    </row>
    <row r="12" spans="1:5" ht="12">
      <c r="A12" s="2" t="s">
        <v>9</v>
      </c>
      <c r="B12" s="5">
        <v>0</v>
      </c>
      <c r="C12" s="5">
        <v>0</v>
      </c>
      <c r="D12" s="5">
        <v>0</v>
      </c>
      <c r="E12" s="5">
        <f>B12+C12-D12</f>
        <v>0</v>
      </c>
    </row>
    <row r="13" spans="1:5" ht="12">
      <c r="A13" s="2" t="s">
        <v>10</v>
      </c>
      <c r="B13" s="5">
        <v>0</v>
      </c>
      <c r="C13" s="5">
        <v>0</v>
      </c>
      <c r="D13" s="5">
        <v>0</v>
      </c>
      <c r="E13" s="5">
        <f>B13+C13-D13</f>
        <v>0</v>
      </c>
    </row>
    <row r="14" spans="1:5" ht="12">
      <c r="A14" s="2" t="s">
        <v>11</v>
      </c>
      <c r="B14" s="5">
        <v>0</v>
      </c>
      <c r="C14" s="5">
        <v>0</v>
      </c>
      <c r="D14" s="5">
        <v>0</v>
      </c>
      <c r="E14" s="5">
        <f>B14+C14-D14</f>
        <v>0</v>
      </c>
    </row>
    <row r="15" spans="1:5" ht="12">
      <c r="A15" s="2" t="s">
        <v>12</v>
      </c>
      <c r="B15" s="5">
        <v>0</v>
      </c>
      <c r="C15" s="5">
        <v>0</v>
      </c>
      <c r="D15" s="5">
        <v>0</v>
      </c>
      <c r="E15" s="5">
        <f>B15+C15-D15</f>
        <v>0</v>
      </c>
    </row>
    <row r="16" spans="1:5" ht="12">
      <c r="A16" s="2" t="s">
        <v>7</v>
      </c>
      <c r="B16" s="5">
        <v>0</v>
      </c>
      <c r="C16" s="5">
        <f>C12+C13+C14+C15</f>
        <v>0</v>
      </c>
      <c r="D16" s="5">
        <f>D12+D13+D14+D15</f>
        <v>0</v>
      </c>
      <c r="E16" s="5">
        <f>SUM(E12:E15)</f>
        <v>0</v>
      </c>
    </row>
    <row r="17" spans="1:5" ht="12">
      <c r="A17" s="2"/>
      <c r="B17" s="5"/>
      <c r="C17" s="5"/>
      <c r="D17" s="5"/>
      <c r="E17" s="5"/>
    </row>
    <row r="18" spans="1:5" ht="12">
      <c r="A18" s="1" t="s">
        <v>13</v>
      </c>
      <c r="B18" s="5"/>
      <c r="C18" s="5"/>
      <c r="D18" s="5"/>
      <c r="E18" s="5"/>
    </row>
    <row r="19" spans="1:5" ht="12">
      <c r="A19" s="2" t="s">
        <v>14</v>
      </c>
      <c r="B19" s="5">
        <v>0</v>
      </c>
      <c r="C19" s="5">
        <v>0</v>
      </c>
      <c r="D19" s="5">
        <v>0</v>
      </c>
      <c r="E19" s="5">
        <f>B19+C19-D19</f>
        <v>0</v>
      </c>
    </row>
    <row r="20" spans="1:5" ht="12">
      <c r="A20" s="2" t="s">
        <v>15</v>
      </c>
      <c r="B20" s="5">
        <v>1138</v>
      </c>
      <c r="C20" s="5">
        <v>80</v>
      </c>
      <c r="D20" s="5">
        <v>0</v>
      </c>
      <c r="E20" s="5">
        <f aca="true" t="shared" si="0" ref="E20:E35">B20+C20-D20</f>
        <v>1218</v>
      </c>
    </row>
    <row r="21" spans="1:5" ht="12">
      <c r="A21" s="2" t="s">
        <v>16</v>
      </c>
      <c r="B21" s="5">
        <v>807</v>
      </c>
      <c r="C21" s="5">
        <v>43</v>
      </c>
      <c r="D21" s="5">
        <v>37</v>
      </c>
      <c r="E21" s="5">
        <f t="shared" si="0"/>
        <v>813</v>
      </c>
    </row>
    <row r="22" spans="1:5" ht="12">
      <c r="A22" s="2" t="s">
        <v>22</v>
      </c>
      <c r="B22" s="5">
        <v>37</v>
      </c>
      <c r="C22" s="5">
        <v>1</v>
      </c>
      <c r="D22" s="5">
        <v>4</v>
      </c>
      <c r="E22" s="5">
        <f t="shared" si="0"/>
        <v>34</v>
      </c>
    </row>
    <row r="23" spans="1:5" ht="12">
      <c r="A23" s="2" t="s">
        <v>17</v>
      </c>
      <c r="B23" s="5">
        <v>62</v>
      </c>
      <c r="C23" s="5">
        <v>0</v>
      </c>
      <c r="D23" s="5">
        <v>0</v>
      </c>
      <c r="E23" s="5">
        <f t="shared" si="0"/>
        <v>62</v>
      </c>
    </row>
    <row r="24" spans="1:5" ht="12">
      <c r="A24" s="2" t="s">
        <v>18</v>
      </c>
      <c r="B24" s="5">
        <v>0</v>
      </c>
      <c r="C24" s="5">
        <v>0</v>
      </c>
      <c r="D24" s="5">
        <v>0</v>
      </c>
      <c r="E24" s="5">
        <f t="shared" si="0"/>
        <v>0</v>
      </c>
    </row>
    <row r="25" spans="1:5" ht="12">
      <c r="A25" s="2" t="s">
        <v>19</v>
      </c>
      <c r="B25" s="5">
        <v>0</v>
      </c>
      <c r="C25" s="5">
        <v>0</v>
      </c>
      <c r="D25" s="5">
        <v>0</v>
      </c>
      <c r="E25" s="5">
        <f t="shared" si="0"/>
        <v>0</v>
      </c>
    </row>
    <row r="26" spans="1:5" ht="12">
      <c r="A26" s="2" t="s">
        <v>20</v>
      </c>
      <c r="B26" s="5">
        <v>0</v>
      </c>
      <c r="C26" s="5">
        <v>0</v>
      </c>
      <c r="D26" s="5">
        <v>0</v>
      </c>
      <c r="E26" s="5">
        <f t="shared" si="0"/>
        <v>0</v>
      </c>
    </row>
    <row r="27" spans="1:5" ht="12">
      <c r="A27" s="2" t="s">
        <v>38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5">
        <v>0</v>
      </c>
      <c r="C28" s="5">
        <v>0</v>
      </c>
      <c r="D28" s="5">
        <v>0</v>
      </c>
      <c r="E28" s="5">
        <f t="shared" si="0"/>
        <v>0</v>
      </c>
    </row>
    <row r="29" spans="1:5" ht="12">
      <c r="A29" s="2" t="s">
        <v>7</v>
      </c>
      <c r="B29" s="5">
        <f>SUM(B19:B28)</f>
        <v>2044</v>
      </c>
      <c r="C29" s="5">
        <f>SUM(C19:C28)</f>
        <v>124</v>
      </c>
      <c r="D29" s="5">
        <f>SUM(D19:D28)</f>
        <v>41</v>
      </c>
      <c r="E29" s="5">
        <f>SUM(E19:E28)</f>
        <v>2127</v>
      </c>
    </row>
    <row r="30" spans="1:5" ht="12">
      <c r="A30" s="2"/>
      <c r="B30" s="5"/>
      <c r="C30" s="5"/>
      <c r="D30" s="5"/>
      <c r="E30" s="5"/>
    </row>
    <row r="31" spans="1:5" ht="12">
      <c r="A31" s="1" t="s">
        <v>23</v>
      </c>
      <c r="B31" s="5"/>
      <c r="C31" s="5"/>
      <c r="D31" s="5"/>
      <c r="E31" s="5"/>
    </row>
    <row r="32" spans="1:5" ht="12">
      <c r="A32" s="2" t="s">
        <v>24</v>
      </c>
      <c r="B32" s="5">
        <v>505</v>
      </c>
      <c r="C32" s="5">
        <v>6</v>
      </c>
      <c r="D32" s="5">
        <v>43</v>
      </c>
      <c r="E32" s="5">
        <f t="shared" si="0"/>
        <v>468</v>
      </c>
    </row>
    <row r="33" spans="1:5" ht="12">
      <c r="A33" s="2" t="s">
        <v>43</v>
      </c>
      <c r="B33" s="5"/>
      <c r="C33" s="5"/>
      <c r="D33" s="5"/>
      <c r="E33" s="5">
        <v>2705</v>
      </c>
    </row>
    <row r="34" spans="1:5" ht="12">
      <c r="A34" s="2" t="s">
        <v>42</v>
      </c>
      <c r="B34" s="5"/>
      <c r="C34" s="5"/>
      <c r="D34" s="5"/>
      <c r="E34" s="5">
        <v>4</v>
      </c>
    </row>
    <row r="35" spans="1:5" ht="12">
      <c r="A35" s="2" t="s">
        <v>26</v>
      </c>
      <c r="B35" s="5">
        <v>2</v>
      </c>
      <c r="C35" s="5">
        <v>0</v>
      </c>
      <c r="D35" s="5">
        <v>0</v>
      </c>
      <c r="E35" s="5">
        <f t="shared" si="0"/>
        <v>2</v>
      </c>
    </row>
    <row r="36" spans="1:5" ht="12">
      <c r="A36" s="2" t="s">
        <v>7</v>
      </c>
      <c r="B36" s="5"/>
      <c r="C36" s="5">
        <f>C32+C34+C35</f>
        <v>6</v>
      </c>
      <c r="D36" s="5">
        <f>D32+D34+D35</f>
        <v>43</v>
      </c>
      <c r="E36" s="5">
        <f>SUM(E32:E35)</f>
        <v>3179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36" sqref="A1:E36"/>
    </sheetView>
  </sheetViews>
  <sheetFormatPr defaultColWidth="9.00390625" defaultRowHeight="12"/>
  <cols>
    <col min="1" max="1" width="20.875" style="0" customWidth="1"/>
    <col min="2" max="5" width="11.625" style="0" customWidth="1"/>
  </cols>
  <sheetData>
    <row r="1" spans="1:5" ht="12">
      <c r="A1" s="1" t="s">
        <v>27</v>
      </c>
      <c r="B1" s="1"/>
      <c r="C1" s="1" t="s">
        <v>35</v>
      </c>
      <c r="D1" s="1"/>
      <c r="E1" s="1"/>
    </row>
    <row r="2" spans="1:5" ht="12">
      <c r="A2" s="1"/>
      <c r="B2" s="1"/>
      <c r="C2" s="1"/>
      <c r="D2" s="1"/>
      <c r="E2" s="1"/>
    </row>
    <row r="3" spans="1:5" ht="12">
      <c r="A3" s="1"/>
      <c r="B3" s="3" t="s">
        <v>4</v>
      </c>
      <c r="C3" s="3" t="s">
        <v>5</v>
      </c>
      <c r="D3" s="3" t="s">
        <v>6</v>
      </c>
      <c r="E3" s="3" t="s">
        <v>4</v>
      </c>
    </row>
    <row r="4" spans="1:5" ht="12">
      <c r="A4" s="1"/>
      <c r="B4" s="4">
        <v>37436</v>
      </c>
      <c r="C4" s="6" t="s">
        <v>29</v>
      </c>
      <c r="D4" s="6" t="s">
        <v>29</v>
      </c>
      <c r="E4" s="4">
        <v>37801</v>
      </c>
    </row>
    <row r="5" spans="1:5" ht="12">
      <c r="A5" s="2" t="s">
        <v>0</v>
      </c>
      <c r="B5" s="2"/>
      <c r="C5" s="2"/>
      <c r="D5" s="2"/>
      <c r="E5" s="2"/>
    </row>
    <row r="6" spans="1:5" ht="12">
      <c r="A6" s="2" t="s">
        <v>1</v>
      </c>
      <c r="B6" s="2"/>
      <c r="C6" s="5">
        <v>1305</v>
      </c>
      <c r="D6" s="5">
        <v>211</v>
      </c>
      <c r="E6" s="2"/>
    </row>
    <row r="7" spans="1:5" ht="12">
      <c r="A7" s="2" t="s">
        <v>2</v>
      </c>
      <c r="B7" s="2"/>
      <c r="C7" s="5">
        <v>344</v>
      </c>
      <c r="D7" s="5">
        <v>0</v>
      </c>
      <c r="E7" s="2"/>
    </row>
    <row r="8" spans="1:5" ht="12">
      <c r="A8" s="2" t="s">
        <v>44</v>
      </c>
      <c r="B8" s="2"/>
      <c r="C8" s="5">
        <v>0</v>
      </c>
      <c r="D8" s="5">
        <v>0</v>
      </c>
      <c r="E8" s="2"/>
    </row>
    <row r="9" spans="1:5" ht="12">
      <c r="A9" s="2" t="s">
        <v>7</v>
      </c>
      <c r="B9" s="5">
        <v>67132</v>
      </c>
      <c r="C9" s="5">
        <f>SUM(C6:C7)</f>
        <v>1649</v>
      </c>
      <c r="D9" s="5">
        <f>SUM(D6:D7)</f>
        <v>211</v>
      </c>
      <c r="E9" s="5">
        <f>B9+C9-D9</f>
        <v>68570</v>
      </c>
    </row>
    <row r="10" spans="1:5" ht="12">
      <c r="A10" s="2"/>
      <c r="B10" s="2"/>
      <c r="C10" s="2"/>
      <c r="D10" s="2"/>
      <c r="E10" s="5"/>
    </row>
    <row r="11" spans="1:5" ht="12">
      <c r="A11" s="2" t="s">
        <v>8</v>
      </c>
      <c r="B11" s="2"/>
      <c r="C11" s="2"/>
      <c r="D11" s="2"/>
      <c r="E11" s="5"/>
    </row>
    <row r="12" spans="1:5" ht="12">
      <c r="A12" s="2" t="s">
        <v>9</v>
      </c>
      <c r="B12" s="2">
        <v>216</v>
      </c>
      <c r="C12" s="2">
        <v>0</v>
      </c>
      <c r="D12" s="2">
        <v>0</v>
      </c>
      <c r="E12" s="5">
        <f aca="true" t="shared" si="0" ref="E12:E35">B12+C12-D12</f>
        <v>216</v>
      </c>
    </row>
    <row r="13" spans="1:5" ht="12">
      <c r="A13" s="2" t="s">
        <v>10</v>
      </c>
      <c r="B13" s="5">
        <v>2208</v>
      </c>
      <c r="C13" s="2">
        <v>0</v>
      </c>
      <c r="D13" s="2">
        <v>0</v>
      </c>
      <c r="E13" s="5">
        <f t="shared" si="0"/>
        <v>2208</v>
      </c>
    </row>
    <row r="14" spans="1:5" ht="12">
      <c r="A14" s="2" t="s">
        <v>11</v>
      </c>
      <c r="B14" s="2">
        <v>1</v>
      </c>
      <c r="C14" s="2">
        <v>0</v>
      </c>
      <c r="D14" s="2">
        <v>0</v>
      </c>
      <c r="E14" s="5">
        <f t="shared" si="0"/>
        <v>1</v>
      </c>
    </row>
    <row r="15" spans="1:5" ht="12">
      <c r="A15" s="2" t="s">
        <v>12</v>
      </c>
      <c r="B15" s="2">
        <v>0</v>
      </c>
      <c r="C15" s="2">
        <v>0</v>
      </c>
      <c r="D15" s="2">
        <v>0</v>
      </c>
      <c r="E15" s="5">
        <f t="shared" si="0"/>
        <v>0</v>
      </c>
    </row>
    <row r="16" spans="1:5" ht="12">
      <c r="A16" s="2" t="s">
        <v>7</v>
      </c>
      <c r="B16" s="5">
        <v>2425</v>
      </c>
      <c r="C16" s="2">
        <v>0</v>
      </c>
      <c r="D16" s="2">
        <v>0</v>
      </c>
      <c r="E16" s="5">
        <f t="shared" si="0"/>
        <v>2425</v>
      </c>
    </row>
    <row r="17" spans="1:5" ht="12">
      <c r="A17" s="2"/>
      <c r="B17" s="2"/>
      <c r="C17" s="2"/>
      <c r="D17" s="2"/>
      <c r="E17" s="5"/>
    </row>
    <row r="18" spans="1:5" ht="12">
      <c r="A18" s="2" t="s">
        <v>13</v>
      </c>
      <c r="B18" s="2"/>
      <c r="C18" s="2"/>
      <c r="D18" s="2"/>
      <c r="E18" s="5"/>
    </row>
    <row r="19" spans="1:5" ht="12">
      <c r="A19" s="2" t="s">
        <v>14</v>
      </c>
      <c r="B19" s="2">
        <v>0</v>
      </c>
      <c r="C19" s="2">
        <v>0</v>
      </c>
      <c r="D19" s="2">
        <v>0</v>
      </c>
      <c r="E19" s="5">
        <f t="shared" si="0"/>
        <v>0</v>
      </c>
    </row>
    <row r="20" spans="1:5" ht="12">
      <c r="A20" s="2" t="s">
        <v>15</v>
      </c>
      <c r="B20" s="5">
        <v>25280</v>
      </c>
      <c r="C20" s="2">
        <v>852</v>
      </c>
      <c r="D20" s="2">
        <v>6</v>
      </c>
      <c r="E20" s="5">
        <f t="shared" si="0"/>
        <v>26126</v>
      </c>
    </row>
    <row r="21" spans="1:5" ht="12">
      <c r="A21" s="2" t="s">
        <v>16</v>
      </c>
      <c r="B21" s="5">
        <v>1567</v>
      </c>
      <c r="C21" s="2">
        <v>149</v>
      </c>
      <c r="D21" s="2">
        <v>189</v>
      </c>
      <c r="E21" s="5">
        <f t="shared" si="0"/>
        <v>1527</v>
      </c>
    </row>
    <row r="22" spans="1:5" ht="12">
      <c r="A22" s="2" t="s">
        <v>22</v>
      </c>
      <c r="B22" s="2">
        <v>116</v>
      </c>
      <c r="C22" s="2">
        <v>8</v>
      </c>
      <c r="D22" s="2">
        <v>2</v>
      </c>
      <c r="E22" s="5">
        <f t="shared" si="0"/>
        <v>122</v>
      </c>
    </row>
    <row r="23" spans="1:5" ht="12">
      <c r="A23" s="2" t="s">
        <v>17</v>
      </c>
      <c r="B23" s="2">
        <v>34</v>
      </c>
      <c r="C23" s="2">
        <v>0</v>
      </c>
      <c r="D23" s="2">
        <v>0</v>
      </c>
      <c r="E23" s="5">
        <f t="shared" si="0"/>
        <v>34</v>
      </c>
    </row>
    <row r="24" spans="1:5" ht="12">
      <c r="A24" s="2" t="s">
        <v>18</v>
      </c>
      <c r="B24" s="2">
        <v>0</v>
      </c>
      <c r="C24" s="2">
        <v>0</v>
      </c>
      <c r="D24" s="2">
        <v>0</v>
      </c>
      <c r="E24" s="5">
        <f t="shared" si="0"/>
        <v>0</v>
      </c>
    </row>
    <row r="25" spans="1:5" ht="12">
      <c r="A25" s="2" t="s">
        <v>19</v>
      </c>
      <c r="B25" s="2">
        <v>0</v>
      </c>
      <c r="C25" s="2">
        <v>0</v>
      </c>
      <c r="D25" s="2">
        <v>0</v>
      </c>
      <c r="E25" s="5">
        <f t="shared" si="0"/>
        <v>0</v>
      </c>
    </row>
    <row r="26" spans="1:5" ht="12">
      <c r="A26" s="2" t="s">
        <v>20</v>
      </c>
      <c r="B26" s="2">
        <v>0</v>
      </c>
      <c r="C26" s="2">
        <v>0</v>
      </c>
      <c r="D26" s="2">
        <v>0</v>
      </c>
      <c r="E26" s="5">
        <f t="shared" si="0"/>
        <v>0</v>
      </c>
    </row>
    <row r="27" spans="1:5" ht="12">
      <c r="A27" s="2" t="s">
        <v>38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2">
        <v>1</v>
      </c>
      <c r="C28" s="2">
        <v>0</v>
      </c>
      <c r="D28" s="2">
        <v>0</v>
      </c>
      <c r="E28" s="5">
        <f t="shared" si="0"/>
        <v>1</v>
      </c>
    </row>
    <row r="29" spans="1:5" ht="12">
      <c r="A29" s="2" t="s">
        <v>7</v>
      </c>
      <c r="B29" s="5">
        <f>SUM(B19:B28)</f>
        <v>26998</v>
      </c>
      <c r="C29" s="2">
        <f>SUM(C19:C28)</f>
        <v>1009</v>
      </c>
      <c r="D29" s="2">
        <f>SUM(D19:D28)</f>
        <v>197</v>
      </c>
      <c r="E29" s="5">
        <f t="shared" si="0"/>
        <v>27810</v>
      </c>
    </row>
    <row r="30" spans="1:5" ht="12">
      <c r="A30" s="2"/>
      <c r="B30" s="2"/>
      <c r="C30" s="2"/>
      <c r="D30" s="2"/>
      <c r="E30" s="5"/>
    </row>
    <row r="31" spans="1:5" ht="12">
      <c r="A31" s="2" t="s">
        <v>23</v>
      </c>
      <c r="B31" s="2"/>
      <c r="C31" s="2"/>
      <c r="D31" s="2"/>
      <c r="E31" s="5"/>
    </row>
    <row r="32" spans="1:5" ht="12">
      <c r="A32" s="2" t="s">
        <v>24</v>
      </c>
      <c r="B32" s="2">
        <v>290</v>
      </c>
      <c r="C32" s="2">
        <v>4</v>
      </c>
      <c r="D32" s="2">
        <v>1</v>
      </c>
      <c r="E32" s="5">
        <f t="shared" si="0"/>
        <v>293</v>
      </c>
    </row>
    <row r="33" spans="1:5" ht="12">
      <c r="A33" s="2" t="s">
        <v>43</v>
      </c>
      <c r="B33" s="2"/>
      <c r="C33" s="2"/>
      <c r="D33" s="2"/>
      <c r="E33" s="5">
        <v>147</v>
      </c>
    </row>
    <row r="34" spans="1:5" ht="12">
      <c r="A34" s="2" t="s">
        <v>42</v>
      </c>
      <c r="B34" s="2"/>
      <c r="C34" s="2"/>
      <c r="D34" s="2"/>
      <c r="E34" s="5">
        <v>2</v>
      </c>
    </row>
    <row r="35" spans="1:5" ht="12">
      <c r="A35" s="2" t="s">
        <v>26</v>
      </c>
      <c r="B35" s="2">
        <v>4</v>
      </c>
      <c r="C35" s="2">
        <v>0</v>
      </c>
      <c r="D35" s="2">
        <v>0</v>
      </c>
      <c r="E35" s="5">
        <f t="shared" si="0"/>
        <v>4</v>
      </c>
    </row>
    <row r="36" spans="1:5" ht="12">
      <c r="A36" s="2" t="s">
        <v>7</v>
      </c>
      <c r="B36" s="2"/>
      <c r="C36" s="2">
        <f>C32+C34+C35</f>
        <v>4</v>
      </c>
      <c r="D36" s="2">
        <f>D32+D34+D35</f>
        <v>1</v>
      </c>
      <c r="E36" s="5">
        <f>SUM(E32:E35)</f>
        <v>446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4">
      <selection activeCell="C28" sqref="C28"/>
    </sheetView>
  </sheetViews>
  <sheetFormatPr defaultColWidth="9.00390625" defaultRowHeight="12"/>
  <cols>
    <col min="1" max="1" width="19.625" style="0" customWidth="1"/>
    <col min="2" max="4" width="11.625" style="0" customWidth="1"/>
    <col min="5" max="5" width="10.375" style="0" customWidth="1"/>
  </cols>
  <sheetData>
    <row r="1" spans="1:5" ht="12">
      <c r="A1" s="1" t="s">
        <v>27</v>
      </c>
      <c r="B1" s="1"/>
      <c r="C1" s="1" t="s">
        <v>36</v>
      </c>
      <c r="D1" s="1"/>
      <c r="E1" s="1"/>
    </row>
    <row r="2" spans="1:5" ht="12">
      <c r="A2" s="1"/>
      <c r="B2" s="1"/>
      <c r="C2" s="1"/>
      <c r="D2" s="1"/>
      <c r="E2" s="1"/>
    </row>
    <row r="3" spans="1:5" ht="12">
      <c r="A3" s="1"/>
      <c r="B3" s="1" t="s">
        <v>4</v>
      </c>
      <c r="C3" s="1" t="s">
        <v>5</v>
      </c>
      <c r="D3" s="1" t="s">
        <v>6</v>
      </c>
      <c r="E3" s="1" t="s">
        <v>4</v>
      </c>
    </row>
    <row r="4" spans="1:5" ht="12">
      <c r="A4" s="2"/>
      <c r="B4" s="18">
        <v>37436</v>
      </c>
      <c r="C4" s="19" t="s">
        <v>29</v>
      </c>
      <c r="D4" s="19" t="s">
        <v>29</v>
      </c>
      <c r="E4" s="18">
        <v>37801</v>
      </c>
    </row>
    <row r="5" spans="1:5" ht="12">
      <c r="A5" s="1" t="s">
        <v>0</v>
      </c>
      <c r="B5" s="2"/>
      <c r="C5" s="2"/>
      <c r="D5" s="2"/>
      <c r="E5" s="2"/>
    </row>
    <row r="6" spans="1:5" ht="12">
      <c r="A6" s="2" t="s">
        <v>1</v>
      </c>
      <c r="B6" s="2"/>
      <c r="C6" s="5">
        <v>1763</v>
      </c>
      <c r="D6" s="2">
        <v>3</v>
      </c>
      <c r="E6" s="2"/>
    </row>
    <row r="7" spans="1:5" ht="12">
      <c r="A7" s="2" t="s">
        <v>2</v>
      </c>
      <c r="B7" s="2"/>
      <c r="C7" s="2">
        <v>2</v>
      </c>
      <c r="D7" s="2">
        <v>0</v>
      </c>
      <c r="E7" s="2"/>
    </row>
    <row r="8" spans="1:5" ht="12">
      <c r="A8" s="2" t="s">
        <v>44</v>
      </c>
      <c r="B8" s="2"/>
      <c r="C8" s="2">
        <v>0</v>
      </c>
      <c r="D8" s="2">
        <v>0</v>
      </c>
      <c r="E8" s="2"/>
    </row>
    <row r="9" spans="1:5" ht="12">
      <c r="A9" s="2" t="s">
        <v>7</v>
      </c>
      <c r="B9" s="5">
        <v>136407</v>
      </c>
      <c r="C9" s="5">
        <v>1766</v>
      </c>
      <c r="D9" s="2">
        <v>1</v>
      </c>
      <c r="E9" s="5">
        <f>B9+C9-D9</f>
        <v>138172</v>
      </c>
    </row>
    <row r="10" spans="1:5" ht="12">
      <c r="A10" s="2"/>
      <c r="B10" s="2"/>
      <c r="C10" s="2"/>
      <c r="D10" s="2"/>
      <c r="E10" s="2"/>
    </row>
    <row r="11" spans="1:5" ht="12">
      <c r="A11" s="1" t="s">
        <v>8</v>
      </c>
      <c r="B11" s="2"/>
      <c r="C11" s="2"/>
      <c r="D11" s="2"/>
      <c r="E11" s="2"/>
    </row>
    <row r="12" spans="1:5" ht="12">
      <c r="A12" s="2" t="s">
        <v>9</v>
      </c>
      <c r="B12" s="2">
        <v>17</v>
      </c>
      <c r="C12" s="2">
        <v>0</v>
      </c>
      <c r="D12" s="2">
        <v>0</v>
      </c>
      <c r="E12" s="2">
        <v>17</v>
      </c>
    </row>
    <row r="13" spans="1:5" ht="12">
      <c r="A13" s="2" t="s">
        <v>10</v>
      </c>
      <c r="B13" s="2">
        <v>0</v>
      </c>
      <c r="C13" s="2">
        <v>0</v>
      </c>
      <c r="D13" s="2">
        <v>0</v>
      </c>
      <c r="E13" s="2">
        <v>0</v>
      </c>
    </row>
    <row r="14" spans="1:5" ht="12">
      <c r="A14" s="2" t="s">
        <v>11</v>
      </c>
      <c r="B14" s="2">
        <v>0</v>
      </c>
      <c r="C14" s="2">
        <v>0</v>
      </c>
      <c r="D14" s="2">
        <v>0</v>
      </c>
      <c r="E14" s="2">
        <v>0</v>
      </c>
    </row>
    <row r="15" spans="1:5" ht="12">
      <c r="A15" s="2" t="s">
        <v>12</v>
      </c>
      <c r="B15" s="2">
        <v>0</v>
      </c>
      <c r="C15" s="2">
        <v>0</v>
      </c>
      <c r="D15" s="2">
        <v>0</v>
      </c>
      <c r="E15" s="2">
        <v>0</v>
      </c>
    </row>
    <row r="16" spans="1:5" ht="12">
      <c r="A16" s="2" t="s">
        <v>7</v>
      </c>
      <c r="B16" s="2">
        <v>17</v>
      </c>
      <c r="C16" s="2">
        <v>0</v>
      </c>
      <c r="D16" s="2">
        <v>0</v>
      </c>
      <c r="E16" s="2">
        <v>17</v>
      </c>
    </row>
    <row r="17" spans="1:5" ht="12">
      <c r="A17" s="2"/>
      <c r="B17" s="2"/>
      <c r="C17" s="2"/>
      <c r="D17" s="2"/>
      <c r="E17" s="2"/>
    </row>
    <row r="18" spans="1:5" ht="12">
      <c r="A18" s="1" t="s">
        <v>13</v>
      </c>
      <c r="B18" s="2"/>
      <c r="C18" s="2"/>
      <c r="D18" s="2"/>
      <c r="E18" s="2"/>
    </row>
    <row r="19" spans="1:5" ht="12">
      <c r="A19" s="2" t="s">
        <v>14</v>
      </c>
      <c r="B19" s="2">
        <v>16</v>
      </c>
      <c r="C19" s="2">
        <v>0</v>
      </c>
      <c r="D19" s="2">
        <v>0</v>
      </c>
      <c r="E19" s="2">
        <f>B19+C19-D19</f>
        <v>16</v>
      </c>
    </row>
    <row r="20" spans="1:5" ht="12">
      <c r="A20" s="2" t="s">
        <v>15</v>
      </c>
      <c r="B20" s="5">
        <v>1207</v>
      </c>
      <c r="C20" s="2">
        <v>1</v>
      </c>
      <c r="D20" s="2">
        <v>0</v>
      </c>
      <c r="E20" s="2">
        <f aca="true" t="shared" si="0" ref="E20:E35">B20+C20-D20</f>
        <v>1208</v>
      </c>
    </row>
    <row r="21" spans="1:5" ht="12">
      <c r="A21" s="2" t="s">
        <v>16</v>
      </c>
      <c r="B21" s="2">
        <v>130</v>
      </c>
      <c r="C21" s="2">
        <v>0</v>
      </c>
      <c r="D21" s="2">
        <v>0</v>
      </c>
      <c r="E21" s="2">
        <f t="shared" si="0"/>
        <v>130</v>
      </c>
    </row>
    <row r="22" spans="1:5" ht="12">
      <c r="A22" s="2" t="s">
        <v>22</v>
      </c>
      <c r="B22" s="2">
        <v>2</v>
      </c>
      <c r="C22" s="2">
        <v>0</v>
      </c>
      <c r="D22" s="2">
        <v>0</v>
      </c>
      <c r="E22" s="2">
        <f t="shared" si="0"/>
        <v>2</v>
      </c>
    </row>
    <row r="23" spans="1:5" ht="12">
      <c r="A23" s="2" t="s">
        <v>17</v>
      </c>
      <c r="B23" s="2">
        <v>0</v>
      </c>
      <c r="C23" s="2">
        <v>0</v>
      </c>
      <c r="D23" s="2">
        <v>0</v>
      </c>
      <c r="E23" s="2">
        <f t="shared" si="0"/>
        <v>0</v>
      </c>
    </row>
    <row r="24" spans="1:5" ht="12">
      <c r="A24" s="2" t="s">
        <v>18</v>
      </c>
      <c r="B24" s="5">
        <v>1493</v>
      </c>
      <c r="C24" s="2">
        <v>0</v>
      </c>
      <c r="D24" s="2">
        <v>0</v>
      </c>
      <c r="E24" s="2">
        <f t="shared" si="0"/>
        <v>1493</v>
      </c>
    </row>
    <row r="25" spans="1:5" ht="12">
      <c r="A25" s="2" t="s">
        <v>19</v>
      </c>
      <c r="B25" s="2">
        <v>200</v>
      </c>
      <c r="C25" s="2">
        <v>0</v>
      </c>
      <c r="D25" s="2">
        <v>0</v>
      </c>
      <c r="E25" s="2">
        <f t="shared" si="0"/>
        <v>200</v>
      </c>
    </row>
    <row r="26" spans="1:5" ht="12">
      <c r="A26" s="2" t="s">
        <v>37</v>
      </c>
      <c r="B26" s="5">
        <v>21373</v>
      </c>
      <c r="C26" s="5">
        <v>999</v>
      </c>
      <c r="D26" s="2">
        <v>0</v>
      </c>
      <c r="E26" s="2">
        <f t="shared" si="0"/>
        <v>22372</v>
      </c>
    </row>
    <row r="27" spans="1:5" ht="12">
      <c r="A27" s="2" t="s">
        <v>38</v>
      </c>
      <c r="B27" s="5">
        <v>454291</v>
      </c>
      <c r="C27" s="2">
        <v>5855</v>
      </c>
      <c r="D27" s="2">
        <v>0</v>
      </c>
      <c r="E27" s="2">
        <f t="shared" si="0"/>
        <v>460146</v>
      </c>
    </row>
    <row r="28" spans="1:5" ht="12">
      <c r="A28" s="2" t="s">
        <v>21</v>
      </c>
      <c r="B28" s="2">
        <v>47</v>
      </c>
      <c r="C28" s="2">
        <v>0</v>
      </c>
      <c r="D28" s="2">
        <v>0</v>
      </c>
      <c r="E28" s="2">
        <f t="shared" si="0"/>
        <v>47</v>
      </c>
    </row>
    <row r="29" spans="1:5" ht="12">
      <c r="A29" s="2" t="s">
        <v>7</v>
      </c>
      <c r="B29" s="5">
        <f>SUM(B19:B28)</f>
        <v>478759</v>
      </c>
      <c r="C29" s="5">
        <f>SUM(C19:C28)</f>
        <v>6855</v>
      </c>
      <c r="D29" s="5">
        <f>SUM(D19:D28)</f>
        <v>0</v>
      </c>
      <c r="E29" s="2">
        <f t="shared" si="0"/>
        <v>485614</v>
      </c>
    </row>
    <row r="30" spans="1:5" ht="12">
      <c r="A30" s="2"/>
      <c r="B30" s="2"/>
      <c r="C30" s="2"/>
      <c r="D30" s="2"/>
      <c r="E30" s="2"/>
    </row>
    <row r="31" spans="1:5" ht="12">
      <c r="A31" s="1" t="s">
        <v>23</v>
      </c>
      <c r="B31" s="2"/>
      <c r="C31" s="2"/>
      <c r="D31" s="2"/>
      <c r="E31" s="2"/>
    </row>
    <row r="32" spans="1:5" ht="12">
      <c r="A32" s="2" t="s">
        <v>24</v>
      </c>
      <c r="B32" s="2">
        <v>444</v>
      </c>
      <c r="C32" s="2">
        <v>1</v>
      </c>
      <c r="D32" s="2">
        <v>2</v>
      </c>
      <c r="E32" s="2">
        <f t="shared" si="0"/>
        <v>443</v>
      </c>
    </row>
    <row r="33" spans="1:5" ht="12">
      <c r="A33" s="2" t="s">
        <v>41</v>
      </c>
      <c r="B33" s="2"/>
      <c r="C33" s="2"/>
      <c r="D33" s="2"/>
      <c r="E33" s="2">
        <v>15</v>
      </c>
    </row>
    <row r="34" spans="1:5" ht="12">
      <c r="A34" s="2" t="s">
        <v>42</v>
      </c>
      <c r="B34" s="2"/>
      <c r="C34" s="2"/>
      <c r="D34" s="2"/>
      <c r="E34" s="2">
        <v>1</v>
      </c>
    </row>
    <row r="35" spans="1:5" ht="12">
      <c r="A35" s="2" t="s">
        <v>26</v>
      </c>
      <c r="B35" s="2">
        <v>1</v>
      </c>
      <c r="C35" s="2">
        <v>0</v>
      </c>
      <c r="D35" s="2">
        <v>0</v>
      </c>
      <c r="E35" s="2">
        <f t="shared" si="0"/>
        <v>1</v>
      </c>
    </row>
    <row r="36" spans="1:5" ht="12">
      <c r="A36" s="2" t="s">
        <v>7</v>
      </c>
      <c r="B36" s="2"/>
      <c r="C36" s="2">
        <f>C32+C34+C35</f>
        <v>1</v>
      </c>
      <c r="D36" s="2">
        <f>D32+D34+D35</f>
        <v>2</v>
      </c>
      <c r="E36" s="2">
        <f>SUM(E32:E35)</f>
        <v>460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2">
      <selection activeCell="E37" sqref="E37"/>
    </sheetView>
  </sheetViews>
  <sheetFormatPr defaultColWidth="9.00390625" defaultRowHeight="12"/>
  <cols>
    <col min="1" max="1" width="19.375" style="0" customWidth="1"/>
    <col min="2" max="5" width="12.125" style="0" customWidth="1"/>
  </cols>
  <sheetData>
    <row r="1" spans="1:5" ht="12">
      <c r="A1" s="1" t="s">
        <v>27</v>
      </c>
      <c r="B1" s="13"/>
      <c r="C1" s="1" t="s">
        <v>39</v>
      </c>
      <c r="D1" s="1"/>
      <c r="E1" s="1"/>
    </row>
    <row r="2" spans="1:5" ht="12">
      <c r="A2" s="2"/>
      <c r="B2" s="14"/>
      <c r="C2" s="2"/>
      <c r="D2" s="2"/>
      <c r="E2" s="2"/>
    </row>
    <row r="3" spans="1:5" ht="12">
      <c r="A3" s="3"/>
      <c r="B3" s="15" t="s">
        <v>4</v>
      </c>
      <c r="C3" s="3" t="s">
        <v>5</v>
      </c>
      <c r="D3" s="3" t="s">
        <v>6</v>
      </c>
      <c r="E3" s="3" t="s">
        <v>4</v>
      </c>
    </row>
    <row r="4" spans="1:5" ht="12">
      <c r="A4" s="3"/>
      <c r="B4" s="4">
        <v>37436</v>
      </c>
      <c r="C4" s="6" t="s">
        <v>29</v>
      </c>
      <c r="D4" s="6" t="s">
        <v>29</v>
      </c>
      <c r="E4" s="6" t="s">
        <v>40</v>
      </c>
    </row>
    <row r="5" spans="1:5" ht="12">
      <c r="A5" s="1" t="s">
        <v>0</v>
      </c>
      <c r="B5" s="5"/>
      <c r="C5" s="2"/>
      <c r="D5" s="2"/>
      <c r="E5" s="2"/>
    </row>
    <row r="6" spans="1:5" ht="12">
      <c r="A6" s="2" t="s">
        <v>1</v>
      </c>
      <c r="B6" s="5"/>
      <c r="C6" s="16">
        <v>2968</v>
      </c>
      <c r="D6" s="16">
        <v>52</v>
      </c>
      <c r="E6" s="5"/>
    </row>
    <row r="7" spans="1:5" ht="12">
      <c r="A7" s="2" t="s">
        <v>2</v>
      </c>
      <c r="B7" s="5"/>
      <c r="C7" s="16">
        <v>428</v>
      </c>
      <c r="D7" s="16">
        <v>0</v>
      </c>
      <c r="E7" s="5"/>
    </row>
    <row r="8" spans="1:5" ht="12">
      <c r="A8" s="2" t="s">
        <v>44</v>
      </c>
      <c r="B8" s="5"/>
      <c r="C8" s="16">
        <v>0</v>
      </c>
      <c r="D8" s="16">
        <v>0</v>
      </c>
      <c r="E8" s="5"/>
    </row>
    <row r="9" spans="1:5" ht="12">
      <c r="A9" s="2" t="s">
        <v>7</v>
      </c>
      <c r="B9" s="5">
        <v>129298</v>
      </c>
      <c r="C9" s="16">
        <f>C6+C7</f>
        <v>3396</v>
      </c>
      <c r="D9" s="16">
        <f>D6+D7</f>
        <v>52</v>
      </c>
      <c r="E9" s="5">
        <f>B9+C9-D9</f>
        <v>132642</v>
      </c>
    </row>
    <row r="10" spans="1:5" ht="12">
      <c r="A10" s="2"/>
      <c r="B10" s="5"/>
      <c r="C10" s="16"/>
      <c r="D10" s="16"/>
      <c r="E10" s="5"/>
    </row>
    <row r="11" spans="1:5" ht="12">
      <c r="A11" s="1" t="s">
        <v>8</v>
      </c>
      <c r="B11" s="5"/>
      <c r="C11" s="16"/>
      <c r="D11" s="16"/>
      <c r="E11" s="5"/>
    </row>
    <row r="12" spans="1:5" ht="12">
      <c r="A12" s="2" t="s">
        <v>9</v>
      </c>
      <c r="B12" s="5">
        <v>604</v>
      </c>
      <c r="C12" s="16">
        <v>0</v>
      </c>
      <c r="D12" s="16">
        <v>0</v>
      </c>
      <c r="E12" s="5">
        <f aca="true" t="shared" si="0" ref="E12:E35">B12+C12-D12</f>
        <v>604</v>
      </c>
    </row>
    <row r="13" spans="1:5" ht="12">
      <c r="A13" s="2" t="s">
        <v>10</v>
      </c>
      <c r="B13" s="5">
        <v>89481</v>
      </c>
      <c r="C13" s="16">
        <v>0</v>
      </c>
      <c r="D13" s="16">
        <v>0</v>
      </c>
      <c r="E13" s="5">
        <f t="shared" si="0"/>
        <v>89481</v>
      </c>
    </row>
    <row r="14" spans="1:5" ht="12">
      <c r="A14" s="2" t="s">
        <v>11</v>
      </c>
      <c r="B14" s="5">
        <v>329</v>
      </c>
      <c r="C14" s="16">
        <v>0</v>
      </c>
      <c r="D14" s="16">
        <v>0</v>
      </c>
      <c r="E14" s="5">
        <f t="shared" si="0"/>
        <v>329</v>
      </c>
    </row>
    <row r="15" spans="1:5" ht="12">
      <c r="A15" s="2" t="s">
        <v>12</v>
      </c>
      <c r="B15" s="5">
        <v>1529</v>
      </c>
      <c r="C15" s="16">
        <v>0</v>
      </c>
      <c r="D15" s="16">
        <v>0</v>
      </c>
      <c r="E15" s="5">
        <f t="shared" si="0"/>
        <v>1529</v>
      </c>
    </row>
    <row r="16" spans="1:5" ht="12">
      <c r="A16" s="2" t="s">
        <v>7</v>
      </c>
      <c r="B16" s="5">
        <f>B12+B13+B14+B15</f>
        <v>91943</v>
      </c>
      <c r="C16" s="16">
        <f>C12+C13+C14+C15</f>
        <v>0</v>
      </c>
      <c r="D16" s="16">
        <f>D12+D13+D14+D15</f>
        <v>0</v>
      </c>
      <c r="E16" s="5">
        <f t="shared" si="0"/>
        <v>91943</v>
      </c>
    </row>
    <row r="17" spans="1:5" ht="12">
      <c r="A17" s="2"/>
      <c r="B17" s="5"/>
      <c r="C17" s="17"/>
      <c r="D17" s="17"/>
      <c r="E17" s="5"/>
    </row>
    <row r="18" spans="1:5" ht="12">
      <c r="A18" s="1" t="s">
        <v>13</v>
      </c>
      <c r="B18" s="5"/>
      <c r="C18" s="17"/>
      <c r="D18" s="17"/>
      <c r="E18" s="5"/>
    </row>
    <row r="19" spans="1:5" ht="12">
      <c r="A19" s="2" t="s">
        <v>14</v>
      </c>
      <c r="B19" s="5">
        <v>0</v>
      </c>
      <c r="C19" s="5">
        <v>0</v>
      </c>
      <c r="D19" s="5">
        <v>0</v>
      </c>
      <c r="E19" s="5">
        <f t="shared" si="0"/>
        <v>0</v>
      </c>
    </row>
    <row r="20" spans="1:5" ht="12">
      <c r="A20" s="2" t="s">
        <v>15</v>
      </c>
      <c r="B20" s="5">
        <v>20</v>
      </c>
      <c r="C20" s="5">
        <v>0</v>
      </c>
      <c r="D20" s="5">
        <v>0</v>
      </c>
      <c r="E20" s="5">
        <f t="shared" si="0"/>
        <v>20</v>
      </c>
    </row>
    <row r="21" spans="1:5" ht="12">
      <c r="A21" s="2" t="s">
        <v>16</v>
      </c>
      <c r="B21" s="5">
        <v>18</v>
      </c>
      <c r="C21" s="5">
        <v>0</v>
      </c>
      <c r="D21" s="5">
        <v>1</v>
      </c>
      <c r="E21" s="5">
        <f t="shared" si="0"/>
        <v>17</v>
      </c>
    </row>
    <row r="22" spans="1:5" ht="12">
      <c r="A22" s="2" t="s">
        <v>22</v>
      </c>
      <c r="B22" s="5">
        <v>133</v>
      </c>
      <c r="C22" s="5">
        <v>0</v>
      </c>
      <c r="D22" s="5">
        <v>0</v>
      </c>
      <c r="E22" s="5">
        <f t="shared" si="0"/>
        <v>133</v>
      </c>
    </row>
    <row r="23" spans="1:5" ht="12">
      <c r="A23" s="2" t="s">
        <v>17</v>
      </c>
      <c r="B23" s="5">
        <v>7</v>
      </c>
      <c r="C23" s="5">
        <v>0</v>
      </c>
      <c r="D23" s="5">
        <v>0</v>
      </c>
      <c r="E23" s="5">
        <f t="shared" si="0"/>
        <v>7</v>
      </c>
    </row>
    <row r="24" spans="1:5" ht="12">
      <c r="A24" s="2" t="s">
        <v>18</v>
      </c>
      <c r="B24" s="5">
        <v>0</v>
      </c>
      <c r="C24" s="5">
        <v>0</v>
      </c>
      <c r="D24" s="5">
        <v>0</v>
      </c>
      <c r="E24" s="5">
        <f t="shared" si="0"/>
        <v>0</v>
      </c>
    </row>
    <row r="25" spans="1:5" ht="12">
      <c r="A25" s="2" t="s">
        <v>19</v>
      </c>
      <c r="B25" s="5">
        <v>5</v>
      </c>
      <c r="C25" s="5">
        <v>0</v>
      </c>
      <c r="D25" s="5">
        <v>0</v>
      </c>
      <c r="E25" s="5">
        <f t="shared" si="0"/>
        <v>5</v>
      </c>
    </row>
    <row r="26" spans="1:5" ht="12">
      <c r="A26" s="2" t="s">
        <v>20</v>
      </c>
      <c r="B26" s="5">
        <v>0</v>
      </c>
      <c r="C26" s="5">
        <v>0</v>
      </c>
      <c r="D26" s="5">
        <v>0</v>
      </c>
      <c r="E26" s="5">
        <f t="shared" si="0"/>
        <v>0</v>
      </c>
    </row>
    <row r="27" spans="1:5" ht="12">
      <c r="A27" s="2" t="s">
        <v>38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5">
        <v>1</v>
      </c>
      <c r="C28" s="5">
        <v>0</v>
      </c>
      <c r="D28" s="5">
        <v>0</v>
      </c>
      <c r="E28" s="5">
        <f t="shared" si="0"/>
        <v>1</v>
      </c>
    </row>
    <row r="29" spans="1:5" ht="12">
      <c r="A29" s="2" t="s">
        <v>7</v>
      </c>
      <c r="B29" s="5">
        <f>SUM(B19:B28)</f>
        <v>184</v>
      </c>
      <c r="C29" s="5">
        <f>SUM(C19:C28)</f>
        <v>0</v>
      </c>
      <c r="D29" s="5">
        <f>SUM(D19:D28)</f>
        <v>1</v>
      </c>
      <c r="E29" s="5">
        <f>SUM(E19:E28)</f>
        <v>183</v>
      </c>
    </row>
    <row r="30" spans="1:5" ht="12">
      <c r="A30" s="2"/>
      <c r="B30" s="5"/>
      <c r="C30" s="17"/>
      <c r="D30" s="17"/>
      <c r="E30" s="5"/>
    </row>
    <row r="31" spans="1:5" ht="12">
      <c r="A31" s="1" t="s">
        <v>23</v>
      </c>
      <c r="B31" s="5"/>
      <c r="C31" s="17"/>
      <c r="D31" s="17"/>
      <c r="E31" s="5"/>
    </row>
    <row r="32" spans="1:5" ht="12">
      <c r="A32" s="2" t="s">
        <v>24</v>
      </c>
      <c r="B32" s="5">
        <v>618</v>
      </c>
      <c r="C32" s="17">
        <v>13</v>
      </c>
      <c r="D32" s="17">
        <v>6</v>
      </c>
      <c r="E32" s="5">
        <f t="shared" si="0"/>
        <v>625</v>
      </c>
    </row>
    <row r="33" spans="1:5" ht="12">
      <c r="A33" s="2" t="s">
        <v>41</v>
      </c>
      <c r="B33" s="5"/>
      <c r="C33" s="17"/>
      <c r="D33" s="17"/>
      <c r="E33" s="5">
        <v>232</v>
      </c>
    </row>
    <row r="34" spans="1:5" ht="12">
      <c r="A34" s="2" t="s">
        <v>25</v>
      </c>
      <c r="B34" s="5"/>
      <c r="C34" s="17"/>
      <c r="D34" s="17"/>
      <c r="E34" s="5">
        <v>3</v>
      </c>
    </row>
    <row r="35" spans="1:5" ht="12">
      <c r="A35" s="2" t="s">
        <v>26</v>
      </c>
      <c r="B35" s="5">
        <v>3</v>
      </c>
      <c r="C35" s="17">
        <v>0</v>
      </c>
      <c r="D35" s="17">
        <v>0</v>
      </c>
      <c r="E35" s="5">
        <f t="shared" si="0"/>
        <v>3</v>
      </c>
    </row>
    <row r="36" spans="1:5" ht="12">
      <c r="A36" s="2" t="s">
        <v>7</v>
      </c>
      <c r="B36" s="5"/>
      <c r="C36" s="17">
        <f>C32+C34+C35</f>
        <v>13</v>
      </c>
      <c r="D36" s="17">
        <f>D32+D34+D35</f>
        <v>6</v>
      </c>
      <c r="E36" s="5">
        <f>SUM(E32:E35)</f>
        <v>863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Magenau</dc:creator>
  <cp:keywords/>
  <dc:description/>
  <cp:lastModifiedBy>Carol_Magenau</cp:lastModifiedBy>
  <cp:lastPrinted>2008-03-26T13:11:46Z</cp:lastPrinted>
  <dcterms:created xsi:type="dcterms:W3CDTF">1999-09-24T17:21:57Z</dcterms:created>
  <dcterms:modified xsi:type="dcterms:W3CDTF">2008-03-26T13:11:59Z</dcterms:modified>
  <cp:category/>
  <cp:version/>
  <cp:contentType/>
  <cp:contentStatus/>
</cp:coreProperties>
</file>